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'CPT'!$A$1:$K$34</definedName>
    <definedName name="_xlnm.Print_Area" localSheetId="7">'DC1'!$A$1:$K$34</definedName>
    <definedName name="_xlnm.Print_Area" localSheetId="13">'DC2'!$A$1:$K$34</definedName>
    <definedName name="_xlnm.Print_Area" localSheetId="18">'DC3'!$A$1:$K$34</definedName>
    <definedName name="_xlnm.Print_Area" localSheetId="26">'DC4'!$A$1:$K$34</definedName>
    <definedName name="_xlnm.Print_Area" localSheetId="30">'DC5'!$A$1:$K$34</definedName>
    <definedName name="_xlnm.Print_Area" localSheetId="0">'Summary'!$A$1:$K$34</definedName>
    <definedName name="_xlnm.Print_Area" localSheetId="2">'WC011'!$A$1:$K$34</definedName>
    <definedName name="_xlnm.Print_Area" localSheetId="3">'WC012'!$A$1:$K$34</definedName>
    <definedName name="_xlnm.Print_Area" localSheetId="4">'WC013'!$A$1:$K$34</definedName>
    <definedName name="_xlnm.Print_Area" localSheetId="5">'WC014'!$A$1:$K$34</definedName>
    <definedName name="_xlnm.Print_Area" localSheetId="6">'WC015'!$A$1:$K$34</definedName>
    <definedName name="_xlnm.Print_Area" localSheetId="8">'WC022'!$A$1:$K$34</definedName>
    <definedName name="_xlnm.Print_Area" localSheetId="9">'WC023'!$A$1:$K$34</definedName>
    <definedName name="_xlnm.Print_Area" localSheetId="10">'WC024'!$A$1:$K$34</definedName>
    <definedName name="_xlnm.Print_Area" localSheetId="11">'WC025'!$A$1:$K$34</definedName>
    <definedName name="_xlnm.Print_Area" localSheetId="12">'WC026'!$A$1:$K$34</definedName>
    <definedName name="_xlnm.Print_Area" localSheetId="14">'WC031'!$A$1:$K$34</definedName>
    <definedName name="_xlnm.Print_Area" localSheetId="15">'WC032'!$A$1:$K$34</definedName>
    <definedName name="_xlnm.Print_Area" localSheetId="16">'WC033'!$A$1:$K$34</definedName>
    <definedName name="_xlnm.Print_Area" localSheetId="17">'WC034'!$A$1:$K$34</definedName>
    <definedName name="_xlnm.Print_Area" localSheetId="19">'WC041'!$A$1:$K$34</definedName>
    <definedName name="_xlnm.Print_Area" localSheetId="20">'WC042'!$A$1:$K$34</definedName>
    <definedName name="_xlnm.Print_Area" localSheetId="21">'WC043'!$A$1:$K$34</definedName>
    <definedName name="_xlnm.Print_Area" localSheetId="22">'WC044'!$A$1:$K$34</definedName>
    <definedName name="_xlnm.Print_Area" localSheetId="23">'WC045'!$A$1:$K$34</definedName>
    <definedName name="_xlnm.Print_Area" localSheetId="24">'WC047'!$A$1:$K$34</definedName>
    <definedName name="_xlnm.Print_Area" localSheetId="25">'WC048'!$A$1:$K$34</definedName>
    <definedName name="_xlnm.Print_Area" localSheetId="27">'WC051'!$A$1:$K$34</definedName>
    <definedName name="_xlnm.Print_Area" localSheetId="28">'WC052'!$A$1:$K$34</definedName>
    <definedName name="_xlnm.Print_Area" localSheetId="29">'WC053'!$A$1:$K$34</definedName>
  </definedNames>
  <calcPr fullCalcOnLoad="1"/>
</workbook>
</file>

<file path=xl/sharedStrings.xml><?xml version="1.0" encoding="utf-8"?>
<sst xmlns="http://schemas.openxmlformats.org/spreadsheetml/2006/main" count="1271" uniqueCount="70">
  <si>
    <t>Western Cape: Cape Town(CPT)</t>
  </si>
  <si>
    <t>STATEMENT OF CAPITAL AND OPERATING EXPENDITURE</t>
  </si>
  <si>
    <t>Growth in municipal budgets compared to S71 Preliminary Outcome for 2010/11</t>
  </si>
  <si>
    <t>2010/11</t>
  </si>
  <si>
    <t>2011/12</t>
  </si>
  <si>
    <t>2012/13</t>
  </si>
  <si>
    <t>2013/14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</si>
  <si>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</si>
  <si>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</si>
  <si>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</si>
  <si>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</si>
  <si>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</si>
  <si>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</si>
  <si>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2010/11- 2011/12</t>
  </si>
  <si>
    <t>2010/11- 2013/14</t>
  </si>
  <si>
    <t>Operating Revenue</t>
  </si>
  <si>
    <t>Property rates</t>
  </si>
  <si>
    <t>Service charges</t>
  </si>
  <si>
    <t>Total Revenue</t>
  </si>
  <si>
    <t>Operating Expenditure</t>
  </si>
  <si>
    <t>Employee related costs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</si>
  <si>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</si>
  <si>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</si>
  <si>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</si>
  <si>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</si>
  <si>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</si>
  <si>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</si>
  <si>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</si>
  <si>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</si>
  <si>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</si>
  <si>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</si>
  <si>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</si>
  <si>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</si>
  <si>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</si>
  <si>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</si>
  <si>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</si>
  <si>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</si>
  <si>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Source: Appendix B submitted to National Treasury, Adopted Budget, Revised Budget and Estimates from App B, Preliminary Outcome = Actuals from App B</t>
  </si>
  <si>
    <t>Western Cape: Matzikama(WC011)</t>
  </si>
  <si>
    <t>Western Cape: Cederberg(WC012)</t>
  </si>
  <si>
    <t>Western Cape: Bergrivier(WC013)</t>
  </si>
  <si>
    <t>Western Cape: Saldanha Bay(WC014)</t>
  </si>
  <si>
    <t>Western Cape: Swartland(WC015)</t>
  </si>
  <si>
    <t>Western Cape: West Coast(DC1)</t>
  </si>
  <si>
    <t>Western Cape: Witzenberg(WC022)</t>
  </si>
  <si>
    <t>Western Cape: Drakenstein(WC023)</t>
  </si>
  <si>
    <t>Western Cape: Stellenbosch(WC024)</t>
  </si>
  <si>
    <t>Western Cape: Breede Valley(WC025)</t>
  </si>
  <si>
    <t>Western Cape: Langeberg(WC026)</t>
  </si>
  <si>
    <t>Western Cape: Cape Winelands DM(DC2)</t>
  </si>
  <si>
    <t>Western Cape: Theewaterskloof(WC031)</t>
  </si>
  <si>
    <t>Western Cape: Overstrand(WC032)</t>
  </si>
  <si>
    <t>Western Cape: Cape Agulhas(WC033)</t>
  </si>
  <si>
    <t>Western Cape: Swellendam(WC034)</t>
  </si>
  <si>
    <t>Western Cape: Overberg(DC3)</t>
  </si>
  <si>
    <t>Western Cape: Kannaland(WC041)</t>
  </si>
  <si>
    <t>Western Cape: Hessequa(WC042)</t>
  </si>
  <si>
    <t>Western Cape: Mossel Bay(WC043)</t>
  </si>
  <si>
    <t>Western Cape: George(WC044)</t>
  </si>
  <si>
    <t>Western Cape: Oudtshoorn(WC045)</t>
  </si>
  <si>
    <t>Western Cape: Bitou(WC047)</t>
  </si>
  <si>
    <t>Western Cape: Knysna(WC048)</t>
  </si>
  <si>
    <t>Western Cape: Eden(DC4)</t>
  </si>
  <si>
    <t>Western Cape: Laingsburg(WC051)</t>
  </si>
  <si>
    <t>Western Cape: Prince Albert(WC052)</t>
  </si>
  <si>
    <t>Western Cape: Beaufort West(WC053)</t>
  </si>
  <si>
    <t>Western Cape: Central Karoo(DC5)</t>
  </si>
  <si>
    <t>AGGREGATED INFORMATION FOR WESTERN CAPE</t>
  </si>
  <si>
    <t>Other revenue</t>
  </si>
  <si>
    <t>Debt impairment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</si>
</sst>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.0\%;\-#,###.0\%;"/>
    <numFmt numFmtId="169" formatCode="##,##0_);\(##,##0\);0_)"/>
    <numFmt numFmtId="170" formatCode="0.0%;_(* &quot;–&quot;_)"/>
    <numFmt numFmtId="171" formatCode="#,###,##0_);\(#,###,##0\);_(* &quot;–&quot;???_);_(@_)"/>
    <numFmt numFmtId="172" formatCode="0.0\%;\(0.0\%\);_(* &quot;–&quot;_)"/>
    <numFmt numFmtId="173" formatCode="_(* #,##0,_);_(* \(#,##0,\);_(* &quot;- &quot;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1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17" fontId="6" fillId="0" borderId="12" xfId="0" applyNumberFormat="1" applyFont="1" applyFill="1" applyBorder="1" applyAlignment="1" applyProtection="1" quotePrefix="1">
      <alignment horizontal="center" vertical="top"/>
      <protection/>
    </xf>
    <xf numFmtId="17" fontId="6" fillId="0" borderId="13" xfId="0" applyNumberFormat="1" applyFont="1" applyFill="1" applyBorder="1" applyAlignment="1" applyProtection="1" quotePrefix="1">
      <alignment horizontal="center" vertical="top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170" fontId="9" fillId="0" borderId="18" xfId="0" applyNumberFormat="1" applyFont="1" applyBorder="1" applyAlignment="1" applyProtection="1">
      <alignment horizontal="center" vertical="center" wrapText="1"/>
      <protection/>
    </xf>
    <xf numFmtId="170" fontId="9" fillId="0" borderId="19" xfId="0" applyNumberFormat="1" applyFont="1" applyBorder="1" applyAlignment="1" applyProtection="1">
      <alignment horizontal="center" vertical="center" wrapText="1"/>
      <protection/>
    </xf>
    <xf numFmtId="170" fontId="9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21" xfId="0" applyNumberFormat="1" applyFont="1" applyBorder="1" applyAlignment="1" applyProtection="1">
      <alignment horizontal="center" vertical="center" wrapText="1"/>
      <protection/>
    </xf>
    <xf numFmtId="41" fontId="5" fillId="0" borderId="17" xfId="0" applyNumberFormat="1" applyFont="1" applyBorder="1" applyAlignment="1" applyProtection="1">
      <alignment horizontal="left" vertical="center" indent="1"/>
      <protection/>
    </xf>
    <xf numFmtId="172" fontId="10" fillId="0" borderId="0" xfId="59" applyNumberFormat="1" applyFont="1" applyFill="1" applyBorder="1" applyAlignment="1" applyProtection="1">
      <alignment horizontal="center" vertical="center"/>
      <protection/>
    </xf>
    <xf numFmtId="172" fontId="10" fillId="0" borderId="10" xfId="59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vertical="center"/>
      <protection/>
    </xf>
    <xf numFmtId="172" fontId="8" fillId="0" borderId="23" xfId="59" applyNumberFormat="1" applyFont="1" applyFill="1" applyBorder="1" applyAlignment="1" applyProtection="1">
      <alignment horizontal="center" vertical="center"/>
      <protection/>
    </xf>
    <xf numFmtId="172" fontId="8" fillId="0" borderId="24" xfId="59" applyNumberFormat="1" applyFont="1" applyFill="1" applyBorder="1" applyAlignment="1" applyProtection="1">
      <alignment horizontal="center" vertical="center"/>
      <protection/>
    </xf>
    <xf numFmtId="0" fontId="8" fillId="0" borderId="0" xfId="59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horizontal="center" vertical="center"/>
      <protection/>
    </xf>
    <xf numFmtId="172" fontId="10" fillId="0" borderId="0" xfId="0" applyNumberFormat="1" applyFont="1" applyFill="1" applyBorder="1" applyAlignment="1" applyProtection="1">
      <alignment horizontal="center" vertical="center"/>
      <protection/>
    </xf>
    <xf numFmtId="172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vertical="center"/>
      <protection/>
    </xf>
    <xf numFmtId="41" fontId="8" fillId="0" borderId="11" xfId="0" applyNumberFormat="1" applyFont="1" applyBorder="1" applyAlignment="1" applyProtection="1">
      <alignment horizontal="left" vertical="center" wrapText="1"/>
      <protection/>
    </xf>
    <xf numFmtId="172" fontId="8" fillId="0" borderId="12" xfId="59" applyNumberFormat="1" applyFont="1" applyFill="1" applyBorder="1" applyAlignment="1" applyProtection="1">
      <alignment horizontal="center" vertical="center"/>
      <protection/>
    </xf>
    <xf numFmtId="172" fontId="8" fillId="0" borderId="25" xfId="59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 applyProtection="1">
      <alignment horizontal="center" vertical="center" wrapText="1"/>
      <protection/>
    </xf>
    <xf numFmtId="172" fontId="10" fillId="0" borderId="16" xfId="59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172" fontId="8" fillId="0" borderId="27" xfId="59" applyNumberFormat="1" applyFont="1" applyFill="1" applyBorder="1" applyAlignment="1" applyProtection="1">
      <alignment horizontal="center" vertical="center"/>
      <protection/>
    </xf>
    <xf numFmtId="172" fontId="8" fillId="0" borderId="28" xfId="59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wrapText="1"/>
      <protection/>
    </xf>
    <xf numFmtId="173" fontId="5" fillId="0" borderId="16" xfId="0" applyNumberFormat="1" applyFont="1" applyFill="1" applyBorder="1" applyAlignment="1" applyProtection="1">
      <alignment horizontal="right" vertical="center"/>
      <protection/>
    </xf>
    <xf numFmtId="173" fontId="5" fillId="0" borderId="0" xfId="0" applyNumberFormat="1" applyFont="1" applyFill="1" applyBorder="1" applyAlignment="1" applyProtection="1">
      <alignment horizontal="right" vertical="center"/>
      <protection/>
    </xf>
    <xf numFmtId="173" fontId="5" fillId="0" borderId="29" xfId="0" applyNumberFormat="1" applyFont="1" applyFill="1" applyBorder="1" applyAlignment="1" applyProtection="1">
      <alignment horizontal="right" vertical="center"/>
      <protection/>
    </xf>
    <xf numFmtId="173" fontId="6" fillId="0" borderId="30" xfId="0" applyNumberFormat="1" applyFont="1" applyFill="1" applyBorder="1" applyAlignment="1" applyProtection="1">
      <alignment horizontal="right" vertical="center"/>
      <protection/>
    </xf>
    <xf numFmtId="173" fontId="6" fillId="0" borderId="23" xfId="0" applyNumberFormat="1" applyFont="1" applyFill="1" applyBorder="1" applyAlignment="1" applyProtection="1">
      <alignment horizontal="right" vertical="center"/>
      <protection/>
    </xf>
    <xf numFmtId="173" fontId="6" fillId="0" borderId="31" xfId="0" applyNumberFormat="1" applyFont="1" applyFill="1" applyBorder="1" applyAlignment="1" applyProtection="1">
      <alignment horizontal="right" vertical="center"/>
      <protection/>
    </xf>
    <xf numFmtId="173" fontId="6" fillId="0" borderId="16" xfId="0" applyNumberFormat="1" applyFont="1" applyFill="1" applyBorder="1" applyAlignment="1" applyProtection="1">
      <alignment horizontal="right" vertical="center"/>
      <protection/>
    </xf>
    <xf numFmtId="173" fontId="6" fillId="0" borderId="0" xfId="0" applyNumberFormat="1" applyFont="1" applyFill="1" applyBorder="1" applyAlignment="1" applyProtection="1">
      <alignment horizontal="right" vertical="center"/>
      <protection/>
    </xf>
    <xf numFmtId="173" fontId="6" fillId="0" borderId="29" xfId="0" applyNumberFormat="1" applyFont="1" applyFill="1" applyBorder="1" applyAlignment="1" applyProtection="1">
      <alignment horizontal="right" vertical="center"/>
      <protection/>
    </xf>
    <xf numFmtId="173" fontId="8" fillId="0" borderId="16" xfId="0" applyNumberFormat="1" applyFont="1" applyFill="1" applyBorder="1" applyAlignment="1" applyProtection="1">
      <alignment horizontal="right" vertical="center"/>
      <protection/>
    </xf>
    <xf numFmtId="173" fontId="8" fillId="0" borderId="12" xfId="0" applyNumberFormat="1" applyFont="1" applyFill="1" applyBorder="1" applyAlignment="1" applyProtection="1">
      <alignment horizontal="right" vertical="center"/>
      <protection/>
    </xf>
    <xf numFmtId="173" fontId="8" fillId="0" borderId="13" xfId="0" applyNumberFormat="1" applyFont="1" applyFill="1" applyBorder="1" applyAlignment="1" applyProtection="1">
      <alignment horizontal="right" vertical="center"/>
      <protection/>
    </xf>
    <xf numFmtId="173" fontId="8" fillId="0" borderId="32" xfId="0" applyNumberFormat="1" applyFont="1" applyFill="1" applyBorder="1" applyAlignment="1" applyProtection="1">
      <alignment horizontal="right" vertical="center"/>
      <protection/>
    </xf>
    <xf numFmtId="173" fontId="9" fillId="0" borderId="12" xfId="0" applyNumberFormat="1" applyFont="1" applyBorder="1" applyAlignment="1" applyProtection="1">
      <alignment horizontal="center" vertical="center" wrapText="1"/>
      <protection/>
    </xf>
    <xf numFmtId="173" fontId="9" fillId="0" borderId="13" xfId="0" applyNumberFormat="1" applyFont="1" applyBorder="1" applyAlignment="1" applyProtection="1">
      <alignment horizontal="center" vertical="center" wrapText="1"/>
      <protection/>
    </xf>
    <xf numFmtId="173" fontId="9" fillId="0" borderId="32" xfId="0" applyNumberFormat="1" applyFont="1" applyBorder="1" applyAlignment="1" applyProtection="1">
      <alignment horizontal="center" vertical="center" wrapText="1"/>
      <protection/>
    </xf>
    <xf numFmtId="173" fontId="6" fillId="0" borderId="33" xfId="0" applyNumberFormat="1" applyFont="1" applyFill="1" applyBorder="1" applyAlignment="1" applyProtection="1">
      <alignment horizontal="right" vertical="center"/>
      <protection/>
    </xf>
    <xf numFmtId="173" fontId="6" fillId="0" borderId="27" xfId="0" applyNumberFormat="1" applyFont="1" applyFill="1" applyBorder="1" applyAlignment="1" applyProtection="1">
      <alignment horizontal="right" vertical="center"/>
      <protection/>
    </xf>
    <xf numFmtId="173" fontId="6" fillId="0" borderId="3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/>
    </xf>
    <xf numFmtId="41" fontId="5" fillId="0" borderId="17" xfId="0" applyNumberFormat="1" applyFont="1" applyBorder="1" applyAlignment="1" applyProtection="1">
      <alignment horizontal="left" vertical="center" wrapText="1" indent="1"/>
      <protection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41" fontId="6" fillId="0" borderId="35" xfId="0" applyNumberFormat="1" applyFont="1" applyFill="1" applyBorder="1" applyAlignment="1" applyProtection="1" quotePrefix="1">
      <alignment horizontal="center" vertical="top"/>
      <protection/>
    </xf>
    <xf numFmtId="41" fontId="6" fillId="0" borderId="36" xfId="0" applyNumberFormat="1" applyFont="1" applyFill="1" applyBorder="1" applyAlignment="1" applyProtection="1" quotePrefix="1">
      <alignment horizontal="center" vertical="top"/>
      <protection/>
    </xf>
    <xf numFmtId="41" fontId="6" fillId="0" borderId="37" xfId="0" applyNumberFormat="1" applyFont="1" applyFill="1" applyBorder="1" applyAlignment="1" applyProtection="1" quotePrefix="1">
      <alignment horizontal="center" vertical="top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38" xfId="0" applyFont="1" applyBorder="1" applyAlignment="1" applyProtection="1">
      <alignment horizontal="center" vertical="top"/>
      <protection/>
    </xf>
    <xf numFmtId="0" fontId="6" fillId="0" borderId="39" xfId="0" applyFont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67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6805806521</v>
      </c>
      <c r="D8" s="43">
        <v>6785267251</v>
      </c>
      <c r="E8" s="43">
        <v>7096332581</v>
      </c>
      <c r="F8" s="43">
        <v>7341016423</v>
      </c>
      <c r="G8" s="44">
        <v>7960760310</v>
      </c>
      <c r="H8" s="45">
        <v>8570387135</v>
      </c>
      <c r="I8" s="22">
        <f>IF($E8=0,0,(($F8/$E8)-1)*100)</f>
        <v>3.448032335112461</v>
      </c>
      <c r="J8" s="23">
        <f>IF($E8=0,0,((($H8/$E8)^(1/3))-1)*100)</f>
        <v>6.493269223692599</v>
      </c>
      <c r="K8" s="2"/>
    </row>
    <row r="9" spans="1:11" ht="12.75">
      <c r="A9" s="5"/>
      <c r="B9" s="21" t="s">
        <v>17</v>
      </c>
      <c r="C9" s="43">
        <v>15655564981</v>
      </c>
      <c r="D9" s="43">
        <v>15599905218</v>
      </c>
      <c r="E9" s="43">
        <v>15306479492</v>
      </c>
      <c r="F9" s="43">
        <v>16862410236</v>
      </c>
      <c r="G9" s="44">
        <v>19518271284</v>
      </c>
      <c r="H9" s="45">
        <v>23051271233</v>
      </c>
      <c r="I9" s="22">
        <f>IF($E9=0,0,(($F9/$E9)-1)*100)</f>
        <v>10.165177072972353</v>
      </c>
      <c r="J9" s="23">
        <f>IF($E9=0,0,((($H9/$E9)^(1/3))-1)*100)</f>
        <v>14.623374258570276</v>
      </c>
      <c r="K9" s="2"/>
    </row>
    <row r="10" spans="1:11" ht="12.75">
      <c r="A10" s="5"/>
      <c r="B10" s="21" t="s">
        <v>68</v>
      </c>
      <c r="C10" s="43">
        <v>16310840684</v>
      </c>
      <c r="D10" s="43">
        <v>17073615662</v>
      </c>
      <c r="E10" s="43">
        <v>14781748483</v>
      </c>
      <c r="F10" s="43">
        <v>20335536820</v>
      </c>
      <c r="G10" s="44">
        <v>21151112422</v>
      </c>
      <c r="H10" s="45">
        <v>22488300279</v>
      </c>
      <c r="I10" s="22">
        <f aca="true" t="shared" si="0" ref="I10:I33">IF($E10=0,0,(($F10/$E10)-1)*100)</f>
        <v>37.57193097546767</v>
      </c>
      <c r="J10" s="23">
        <f aca="true" t="shared" si="1" ref="J10:J33">IF($E10=0,0,((($H10/$E10)^(1/3))-1)*100)</f>
        <v>15.012119726241146</v>
      </c>
      <c r="K10" s="2"/>
    </row>
    <row r="11" spans="1:11" ht="12.75">
      <c r="A11" s="9"/>
      <c r="B11" s="24" t="s">
        <v>18</v>
      </c>
      <c r="C11" s="46">
        <v>38772212186</v>
      </c>
      <c r="D11" s="46">
        <v>39458788131</v>
      </c>
      <c r="E11" s="46">
        <v>37184560556</v>
      </c>
      <c r="F11" s="46">
        <v>44538963479</v>
      </c>
      <c r="G11" s="47">
        <v>48630144016</v>
      </c>
      <c r="H11" s="48">
        <v>54109958647</v>
      </c>
      <c r="I11" s="25">
        <f t="shared" si="0"/>
        <v>19.778109013616717</v>
      </c>
      <c r="J11" s="26">
        <f t="shared" si="1"/>
        <v>13.319552167146774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9080357686</v>
      </c>
      <c r="D13" s="43">
        <v>8952384748</v>
      </c>
      <c r="E13" s="43">
        <v>8302475312</v>
      </c>
      <c r="F13" s="43">
        <v>10291476878</v>
      </c>
      <c r="G13" s="44">
        <v>11092167848</v>
      </c>
      <c r="H13" s="45">
        <v>12105761096</v>
      </c>
      <c r="I13" s="22">
        <f t="shared" si="0"/>
        <v>23.95672966500957</v>
      </c>
      <c r="J13" s="23">
        <f t="shared" si="1"/>
        <v>13.3952428302776</v>
      </c>
      <c r="K13" s="2"/>
    </row>
    <row r="14" spans="1:11" ht="12.75">
      <c r="A14" s="5"/>
      <c r="B14" s="21" t="s">
        <v>69</v>
      </c>
      <c r="C14" s="43">
        <v>1099431639</v>
      </c>
      <c r="D14" s="43">
        <v>1100867429</v>
      </c>
      <c r="E14" s="43">
        <v>876290048</v>
      </c>
      <c r="F14" s="43">
        <v>1181956907</v>
      </c>
      <c r="G14" s="44">
        <v>1301694026</v>
      </c>
      <c r="H14" s="45">
        <v>1494790786</v>
      </c>
      <c r="I14" s="22">
        <f t="shared" si="0"/>
        <v>34.881927473402044</v>
      </c>
      <c r="J14" s="23">
        <f t="shared" si="1"/>
        <v>19.484300175385872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6771318690</v>
      </c>
      <c r="D16" s="43">
        <v>6680545740</v>
      </c>
      <c r="E16" s="43">
        <v>6541786264</v>
      </c>
      <c r="F16" s="43">
        <v>8332561609</v>
      </c>
      <c r="G16" s="44">
        <v>10263371039</v>
      </c>
      <c r="H16" s="45">
        <v>12645589583</v>
      </c>
      <c r="I16" s="22">
        <f t="shared" si="0"/>
        <v>27.374409262723653</v>
      </c>
      <c r="J16" s="23">
        <f t="shared" si="1"/>
        <v>24.570223597456263</v>
      </c>
      <c r="K16" s="2"/>
    </row>
    <row r="17" spans="1:11" ht="12.75">
      <c r="A17" s="5"/>
      <c r="B17" s="21" t="s">
        <v>22</v>
      </c>
      <c r="C17" s="43">
        <v>19748807891</v>
      </c>
      <c r="D17" s="43">
        <v>20339759092</v>
      </c>
      <c r="E17" s="43">
        <v>18540632879</v>
      </c>
      <c r="F17" s="43">
        <v>21936689384</v>
      </c>
      <c r="G17" s="44">
        <v>23472829777</v>
      </c>
      <c r="H17" s="45">
        <v>25301493812</v>
      </c>
      <c r="I17" s="29">
        <f t="shared" si="0"/>
        <v>18.31683161606923</v>
      </c>
      <c r="J17" s="30">
        <f t="shared" si="1"/>
        <v>10.919321106644265</v>
      </c>
      <c r="K17" s="2"/>
    </row>
    <row r="18" spans="1:11" ht="12.75">
      <c r="A18" s="5"/>
      <c r="B18" s="24" t="s">
        <v>23</v>
      </c>
      <c r="C18" s="46">
        <v>36699915906</v>
      </c>
      <c r="D18" s="46">
        <v>37073557009</v>
      </c>
      <c r="E18" s="46">
        <v>34245552201</v>
      </c>
      <c r="F18" s="46">
        <v>41742684778</v>
      </c>
      <c r="G18" s="47">
        <v>46130062690</v>
      </c>
      <c r="H18" s="48">
        <v>51547635277</v>
      </c>
      <c r="I18" s="25">
        <f t="shared" si="0"/>
        <v>21.892281172738915</v>
      </c>
      <c r="J18" s="26">
        <f t="shared" si="1"/>
        <v>14.604461410871195</v>
      </c>
      <c r="K18" s="2"/>
    </row>
    <row r="19" spans="1:11" ht="23.25" customHeight="1">
      <c r="A19" s="31"/>
      <c r="B19" s="32" t="s">
        <v>24</v>
      </c>
      <c r="C19" s="52">
        <v>2072296280</v>
      </c>
      <c r="D19" s="52">
        <v>2385231122</v>
      </c>
      <c r="E19" s="52">
        <v>2939008355</v>
      </c>
      <c r="F19" s="53">
        <v>2796278701</v>
      </c>
      <c r="G19" s="54">
        <v>2500081326</v>
      </c>
      <c r="H19" s="55">
        <v>2562323370</v>
      </c>
      <c r="I19" s="33">
        <f t="shared" si="0"/>
        <v>-4.85638816770223</v>
      </c>
      <c r="J19" s="34">
        <f t="shared" si="1"/>
        <v>-4.468989344876051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>
        <v>1822545249</v>
      </c>
      <c r="D22" s="43">
        <v>2037940827</v>
      </c>
      <c r="E22" s="43">
        <v>1421309461</v>
      </c>
      <c r="F22" s="43">
        <v>1931012888</v>
      </c>
      <c r="G22" s="44">
        <v>1693381726</v>
      </c>
      <c r="H22" s="45">
        <v>1869147614</v>
      </c>
      <c r="I22" s="38">
        <f t="shared" si="0"/>
        <v>35.86153761626161</v>
      </c>
      <c r="J22" s="23">
        <f t="shared" si="1"/>
        <v>9.55990607114574</v>
      </c>
      <c r="K22" s="2"/>
    </row>
    <row r="23" spans="1:11" ht="12.75">
      <c r="A23" s="9"/>
      <c r="B23" s="21" t="s">
        <v>27</v>
      </c>
      <c r="C23" s="43">
        <v>1434820544</v>
      </c>
      <c r="D23" s="43">
        <v>1254712194</v>
      </c>
      <c r="E23" s="43">
        <v>1074221985</v>
      </c>
      <c r="F23" s="43">
        <v>1551272447</v>
      </c>
      <c r="G23" s="44">
        <v>1488029260</v>
      </c>
      <c r="H23" s="45">
        <v>1344644938</v>
      </c>
      <c r="I23" s="38">
        <f t="shared" si="0"/>
        <v>44.408927452736876</v>
      </c>
      <c r="J23" s="23">
        <f t="shared" si="1"/>
        <v>7.771649075057319</v>
      </c>
      <c r="K23" s="2"/>
    </row>
    <row r="24" spans="1:11" ht="12.75">
      <c r="A24" s="9"/>
      <c r="B24" s="21" t="s">
        <v>28</v>
      </c>
      <c r="C24" s="43">
        <v>2465949175</v>
      </c>
      <c r="D24" s="43">
        <v>2784963058</v>
      </c>
      <c r="E24" s="43">
        <v>1949882079</v>
      </c>
      <c r="F24" s="43">
        <v>3424290884</v>
      </c>
      <c r="G24" s="44">
        <v>3329154919</v>
      </c>
      <c r="H24" s="45">
        <v>3418992936</v>
      </c>
      <c r="I24" s="38">
        <f t="shared" si="0"/>
        <v>75.61528057923137</v>
      </c>
      <c r="J24" s="23">
        <f t="shared" si="1"/>
        <v>20.58592483963235</v>
      </c>
      <c r="K24" s="2"/>
    </row>
    <row r="25" spans="1:11" ht="12.75">
      <c r="A25" s="9"/>
      <c r="B25" s="21" t="s">
        <v>29</v>
      </c>
      <c r="C25" s="43">
        <v>356447883</v>
      </c>
      <c r="D25" s="43">
        <v>362852619</v>
      </c>
      <c r="E25" s="43">
        <v>344960159</v>
      </c>
      <c r="F25" s="43">
        <v>399268580</v>
      </c>
      <c r="G25" s="44">
        <v>298294361</v>
      </c>
      <c r="H25" s="45">
        <v>397740105</v>
      </c>
      <c r="I25" s="38">
        <f t="shared" si="0"/>
        <v>15.743389369205385</v>
      </c>
      <c r="J25" s="23">
        <f t="shared" si="1"/>
        <v>4.8600711929913</v>
      </c>
      <c r="K25" s="2"/>
    </row>
    <row r="26" spans="1:11" ht="12.75">
      <c r="A26" s="9"/>
      <c r="B26" s="24" t="s">
        <v>30</v>
      </c>
      <c r="C26" s="46">
        <v>6079762851</v>
      </c>
      <c r="D26" s="46">
        <v>6440468698</v>
      </c>
      <c r="E26" s="46">
        <v>4790373684</v>
      </c>
      <c r="F26" s="46">
        <v>7305844799</v>
      </c>
      <c r="G26" s="47">
        <v>6808860266</v>
      </c>
      <c r="H26" s="48">
        <v>7030525593</v>
      </c>
      <c r="I26" s="25">
        <f t="shared" si="0"/>
        <v>52.510958036567246</v>
      </c>
      <c r="J26" s="26">
        <f t="shared" si="1"/>
        <v>13.642156626932756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1573685089</v>
      </c>
      <c r="D28" s="43">
        <v>1380913026</v>
      </c>
      <c r="E28" s="43">
        <v>1240744523</v>
      </c>
      <c r="F28" s="43">
        <v>1618570805</v>
      </c>
      <c r="G28" s="44">
        <v>1690488198</v>
      </c>
      <c r="H28" s="45">
        <v>1839414685</v>
      </c>
      <c r="I28" s="38">
        <f t="shared" si="0"/>
        <v>30.45157766132649</v>
      </c>
      <c r="J28" s="23">
        <f t="shared" si="1"/>
        <v>14.024740935382972</v>
      </c>
      <c r="K28" s="2"/>
    </row>
    <row r="29" spans="1:11" ht="12.75">
      <c r="A29" s="9"/>
      <c r="B29" s="21" t="s">
        <v>33</v>
      </c>
      <c r="C29" s="43">
        <v>923858732</v>
      </c>
      <c r="D29" s="43">
        <v>985400696</v>
      </c>
      <c r="E29" s="43">
        <v>853088277</v>
      </c>
      <c r="F29" s="43">
        <v>1004232523</v>
      </c>
      <c r="G29" s="44">
        <v>982678748</v>
      </c>
      <c r="H29" s="45">
        <v>1019183274</v>
      </c>
      <c r="I29" s="38">
        <f t="shared" si="0"/>
        <v>17.71730430190872</v>
      </c>
      <c r="J29" s="23">
        <f t="shared" si="1"/>
        <v>6.109134284170703</v>
      </c>
      <c r="K29" s="2"/>
    </row>
    <row r="30" spans="1:11" ht="12.75">
      <c r="A30" s="9"/>
      <c r="B30" s="21" t="s">
        <v>34</v>
      </c>
      <c r="C30" s="43">
        <v>482502469</v>
      </c>
      <c r="D30" s="43">
        <v>412997751</v>
      </c>
      <c r="E30" s="43">
        <v>311851367</v>
      </c>
      <c r="F30" s="43">
        <v>440263829</v>
      </c>
      <c r="G30" s="44">
        <v>467295090</v>
      </c>
      <c r="H30" s="45">
        <v>414600470</v>
      </c>
      <c r="I30" s="38">
        <f t="shared" si="0"/>
        <v>41.1774568235258</v>
      </c>
      <c r="J30" s="23">
        <f t="shared" si="1"/>
        <v>9.9581385841649</v>
      </c>
      <c r="K30" s="2"/>
    </row>
    <row r="31" spans="1:11" ht="22.5">
      <c r="A31" s="9"/>
      <c r="B31" s="63" t="s">
        <v>35</v>
      </c>
      <c r="C31" s="43">
        <v>1233805301</v>
      </c>
      <c r="D31" s="43">
        <v>1401155989</v>
      </c>
      <c r="E31" s="43">
        <v>1003832522</v>
      </c>
      <c r="F31" s="43">
        <v>1348981323</v>
      </c>
      <c r="G31" s="44">
        <v>1782972554</v>
      </c>
      <c r="H31" s="45">
        <v>1940742941</v>
      </c>
      <c r="I31" s="38">
        <f t="shared" si="0"/>
        <v>34.38310608948372</v>
      </c>
      <c r="J31" s="23">
        <f t="shared" si="1"/>
        <v>24.57634491510483</v>
      </c>
      <c r="K31" s="2"/>
    </row>
    <row r="32" spans="1:11" ht="12.75">
      <c r="A32" s="9"/>
      <c r="B32" s="21" t="s">
        <v>29</v>
      </c>
      <c r="C32" s="43">
        <v>1865711261</v>
      </c>
      <c r="D32" s="43">
        <v>2260001238</v>
      </c>
      <c r="E32" s="43">
        <v>1381178882</v>
      </c>
      <c r="F32" s="43">
        <v>2893796319</v>
      </c>
      <c r="G32" s="44">
        <v>1885425676</v>
      </c>
      <c r="H32" s="45">
        <v>1816584323</v>
      </c>
      <c r="I32" s="38">
        <f t="shared" si="0"/>
        <v>109.5164034661225</v>
      </c>
      <c r="J32" s="23">
        <f t="shared" si="1"/>
        <v>9.564167747397768</v>
      </c>
      <c r="K32" s="2"/>
    </row>
    <row r="33" spans="1:11" ht="13.5" thickBot="1">
      <c r="A33" s="9"/>
      <c r="B33" s="39" t="s">
        <v>36</v>
      </c>
      <c r="C33" s="59">
        <v>6079562852</v>
      </c>
      <c r="D33" s="59">
        <v>6440468700</v>
      </c>
      <c r="E33" s="59">
        <v>4790695571</v>
      </c>
      <c r="F33" s="59">
        <v>7305844799</v>
      </c>
      <c r="G33" s="60">
        <v>6808860266</v>
      </c>
      <c r="H33" s="61">
        <v>7030525693</v>
      </c>
      <c r="I33" s="40">
        <f t="shared" si="0"/>
        <v>52.50071082005725</v>
      </c>
      <c r="J33" s="41">
        <f t="shared" si="1"/>
        <v>13.639611901915249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45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197533280</v>
      </c>
      <c r="D8" s="43">
        <v>200121784</v>
      </c>
      <c r="E8" s="43">
        <v>197413120</v>
      </c>
      <c r="F8" s="43">
        <v>170076434</v>
      </c>
      <c r="G8" s="44">
        <v>181823057</v>
      </c>
      <c r="H8" s="45">
        <v>194381049</v>
      </c>
      <c r="I8" s="22">
        <f>IF($E8=0,0,(($F8/$E8)-1)*100)</f>
        <v>-13.847451476376039</v>
      </c>
      <c r="J8" s="23">
        <f>IF($E8=0,0,((($H8/$E8)^(1/3))-1)*100)</f>
        <v>-0.5146108552389617</v>
      </c>
      <c r="K8" s="2"/>
    </row>
    <row r="9" spans="1:11" ht="12.75">
      <c r="A9" s="5"/>
      <c r="B9" s="21" t="s">
        <v>17</v>
      </c>
      <c r="C9" s="43">
        <v>722337667</v>
      </c>
      <c r="D9" s="43">
        <v>721227025</v>
      </c>
      <c r="E9" s="43">
        <v>670952511</v>
      </c>
      <c r="F9" s="43">
        <v>784345759</v>
      </c>
      <c r="G9" s="44">
        <v>946811479</v>
      </c>
      <c r="H9" s="45">
        <v>1131507505</v>
      </c>
      <c r="I9" s="22">
        <f>IF($E9=0,0,(($F9/$E9)-1)*100)</f>
        <v>16.900338867649012</v>
      </c>
      <c r="J9" s="23">
        <f>IF($E9=0,0,((($H9/$E9)^(1/3))-1)*100)</f>
        <v>19.0296670445975</v>
      </c>
      <c r="K9" s="2"/>
    </row>
    <row r="10" spans="1:11" ht="12.75">
      <c r="A10" s="5"/>
      <c r="B10" s="21" t="s">
        <v>68</v>
      </c>
      <c r="C10" s="43">
        <v>168051848</v>
      </c>
      <c r="D10" s="43">
        <v>164714661</v>
      </c>
      <c r="E10" s="43">
        <v>70971410</v>
      </c>
      <c r="F10" s="43">
        <v>286957713</v>
      </c>
      <c r="G10" s="44">
        <v>298983439</v>
      </c>
      <c r="H10" s="45">
        <v>326550588</v>
      </c>
      <c r="I10" s="22">
        <f aca="true" t="shared" si="0" ref="I10:I33">IF($E10=0,0,(($F10/$E10)-1)*100)</f>
        <v>304.32860640643884</v>
      </c>
      <c r="J10" s="23">
        <f aca="true" t="shared" si="1" ref="J10:J33">IF($E10=0,0,((($H10/$E10)^(1/3))-1)*100)</f>
        <v>66.32429024735198</v>
      </c>
      <c r="K10" s="2"/>
    </row>
    <row r="11" spans="1:11" ht="12.75">
      <c r="A11" s="9"/>
      <c r="B11" s="24" t="s">
        <v>18</v>
      </c>
      <c r="C11" s="46">
        <v>1087922795</v>
      </c>
      <c r="D11" s="46">
        <v>1086063470</v>
      </c>
      <c r="E11" s="46">
        <v>939337041</v>
      </c>
      <c r="F11" s="46">
        <v>1241379906</v>
      </c>
      <c r="G11" s="47">
        <v>1427617975</v>
      </c>
      <c r="H11" s="48">
        <v>1652439142</v>
      </c>
      <c r="I11" s="25">
        <f t="shared" si="0"/>
        <v>32.154897743460744</v>
      </c>
      <c r="J11" s="26">
        <f t="shared" si="1"/>
        <v>20.716881717456204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311214717</v>
      </c>
      <c r="D13" s="43">
        <v>312094517</v>
      </c>
      <c r="E13" s="43">
        <v>272364415</v>
      </c>
      <c r="F13" s="43">
        <v>343556300</v>
      </c>
      <c r="G13" s="44">
        <v>384545467</v>
      </c>
      <c r="H13" s="45">
        <v>426844966</v>
      </c>
      <c r="I13" s="22">
        <f t="shared" si="0"/>
        <v>26.138467831783373</v>
      </c>
      <c r="J13" s="23">
        <f t="shared" si="1"/>
        <v>16.155541249327232</v>
      </c>
      <c r="K13" s="2"/>
    </row>
    <row r="14" spans="1:11" ht="12.75">
      <c r="A14" s="5"/>
      <c r="B14" s="21" t="s">
        <v>69</v>
      </c>
      <c r="C14" s="43">
        <v>25648325</v>
      </c>
      <c r="D14" s="43">
        <v>25648325</v>
      </c>
      <c r="E14" s="43">
        <v>25378208</v>
      </c>
      <c r="F14" s="43">
        <v>26074550</v>
      </c>
      <c r="G14" s="44">
        <v>27368611</v>
      </c>
      <c r="H14" s="45">
        <v>28758516</v>
      </c>
      <c r="I14" s="22">
        <f t="shared" si="0"/>
        <v>2.7438580375730215</v>
      </c>
      <c r="J14" s="23">
        <f t="shared" si="1"/>
        <v>4.256187594485961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326187789</v>
      </c>
      <c r="D16" s="43">
        <v>319405094</v>
      </c>
      <c r="E16" s="43">
        <v>310397080</v>
      </c>
      <c r="F16" s="43">
        <v>408131731</v>
      </c>
      <c r="G16" s="44">
        <v>522485575</v>
      </c>
      <c r="H16" s="45">
        <v>669184778</v>
      </c>
      <c r="I16" s="22">
        <f t="shared" si="0"/>
        <v>31.486975006337037</v>
      </c>
      <c r="J16" s="23">
        <f t="shared" si="1"/>
        <v>29.184222420386476</v>
      </c>
      <c r="K16" s="2"/>
    </row>
    <row r="17" spans="1:11" ht="12.75">
      <c r="A17" s="5"/>
      <c r="B17" s="21" t="s">
        <v>22</v>
      </c>
      <c r="C17" s="43">
        <v>446297150</v>
      </c>
      <c r="D17" s="43">
        <v>444743070</v>
      </c>
      <c r="E17" s="43">
        <v>386395314</v>
      </c>
      <c r="F17" s="43">
        <v>459024085</v>
      </c>
      <c r="G17" s="44">
        <v>492204071</v>
      </c>
      <c r="H17" s="45">
        <v>526614944</v>
      </c>
      <c r="I17" s="29">
        <f t="shared" si="0"/>
        <v>18.796493738016707</v>
      </c>
      <c r="J17" s="30">
        <f t="shared" si="1"/>
        <v>10.871632632313188</v>
      </c>
      <c r="K17" s="2"/>
    </row>
    <row r="18" spans="1:11" ht="12.75">
      <c r="A18" s="5"/>
      <c r="B18" s="24" t="s">
        <v>23</v>
      </c>
      <c r="C18" s="46">
        <v>1109347981</v>
      </c>
      <c r="D18" s="46">
        <v>1101891006</v>
      </c>
      <c r="E18" s="46">
        <v>994535017</v>
      </c>
      <c r="F18" s="46">
        <v>1236786666</v>
      </c>
      <c r="G18" s="47">
        <v>1426603724</v>
      </c>
      <c r="H18" s="48">
        <v>1651403204</v>
      </c>
      <c r="I18" s="25">
        <f t="shared" si="0"/>
        <v>24.358282499770432</v>
      </c>
      <c r="J18" s="26">
        <f t="shared" si="1"/>
        <v>18.416171167277962</v>
      </c>
      <c r="K18" s="2"/>
    </row>
    <row r="19" spans="1:11" ht="23.25" customHeight="1">
      <c r="A19" s="31"/>
      <c r="B19" s="32" t="s">
        <v>24</v>
      </c>
      <c r="C19" s="52">
        <v>-21425186</v>
      </c>
      <c r="D19" s="52">
        <v>-15827536</v>
      </c>
      <c r="E19" s="52">
        <v>-55197976</v>
      </c>
      <c r="F19" s="53">
        <v>4593240</v>
      </c>
      <c r="G19" s="54">
        <v>1014251</v>
      </c>
      <c r="H19" s="55">
        <v>1035938</v>
      </c>
      <c r="I19" s="33">
        <f t="shared" si="0"/>
        <v>-108.32139207423113</v>
      </c>
      <c r="J19" s="34">
        <f t="shared" si="1"/>
        <v>-126.57481216699344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>
        <v>114184000</v>
      </c>
      <c r="D22" s="43">
        <v>106934000</v>
      </c>
      <c r="E22" s="43">
        <v>105058829</v>
      </c>
      <c r="F22" s="43">
        <v>144200000</v>
      </c>
      <c r="G22" s="44">
        <v>137000000</v>
      </c>
      <c r="H22" s="45">
        <v>146000000</v>
      </c>
      <c r="I22" s="38">
        <f t="shared" si="0"/>
        <v>37.25643182259341</v>
      </c>
      <c r="J22" s="23">
        <f t="shared" si="1"/>
        <v>11.59380861785204</v>
      </c>
      <c r="K22" s="2"/>
    </row>
    <row r="23" spans="1:11" ht="12.75">
      <c r="A23" s="9"/>
      <c r="B23" s="21" t="s">
        <v>27</v>
      </c>
      <c r="C23" s="43">
        <v>125438673</v>
      </c>
      <c r="D23" s="43">
        <v>106527420</v>
      </c>
      <c r="E23" s="43">
        <v>89138040</v>
      </c>
      <c r="F23" s="43">
        <v>155431855</v>
      </c>
      <c r="G23" s="44">
        <v>138043659</v>
      </c>
      <c r="H23" s="45">
        <v>147755099</v>
      </c>
      <c r="I23" s="38">
        <f t="shared" si="0"/>
        <v>74.37208065153777</v>
      </c>
      <c r="J23" s="23">
        <f t="shared" si="1"/>
        <v>18.34769367214788</v>
      </c>
      <c r="K23" s="2"/>
    </row>
    <row r="24" spans="1:11" ht="12.75">
      <c r="A24" s="9"/>
      <c r="B24" s="21" t="s">
        <v>28</v>
      </c>
      <c r="C24" s="43">
        <v>47254788</v>
      </c>
      <c r="D24" s="43">
        <v>41425101</v>
      </c>
      <c r="E24" s="43">
        <v>40212861</v>
      </c>
      <c r="F24" s="43">
        <v>63371000</v>
      </c>
      <c r="G24" s="44">
        <v>56614000</v>
      </c>
      <c r="H24" s="45">
        <v>58548000</v>
      </c>
      <c r="I24" s="38">
        <f t="shared" si="0"/>
        <v>57.588886799176024</v>
      </c>
      <c r="J24" s="23">
        <f t="shared" si="1"/>
        <v>13.339779611666858</v>
      </c>
      <c r="K24" s="2"/>
    </row>
    <row r="25" spans="1:11" ht="12.75">
      <c r="A25" s="9"/>
      <c r="B25" s="21" t="s">
        <v>29</v>
      </c>
      <c r="C25" s="43"/>
      <c r="D25" s="43"/>
      <c r="E25" s="43">
        <v>0</v>
      </c>
      <c r="F25" s="43">
        <v>20000</v>
      </c>
      <c r="G25" s="44">
        <v>20000</v>
      </c>
      <c r="H25" s="45">
        <v>20000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30</v>
      </c>
      <c r="C26" s="46">
        <v>286877461</v>
      </c>
      <c r="D26" s="46">
        <v>254886521</v>
      </c>
      <c r="E26" s="46">
        <v>234409730</v>
      </c>
      <c r="F26" s="46">
        <v>363022855</v>
      </c>
      <c r="G26" s="47">
        <v>331677659</v>
      </c>
      <c r="H26" s="48">
        <v>352323099</v>
      </c>
      <c r="I26" s="25">
        <f t="shared" si="0"/>
        <v>54.866803097294635</v>
      </c>
      <c r="J26" s="26">
        <f t="shared" si="1"/>
        <v>14.548259374888506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135329000</v>
      </c>
      <c r="D28" s="43">
        <v>123338257</v>
      </c>
      <c r="E28" s="43">
        <v>124012311</v>
      </c>
      <c r="F28" s="43">
        <v>204305000</v>
      </c>
      <c r="G28" s="44">
        <v>199120000</v>
      </c>
      <c r="H28" s="45">
        <v>213221000</v>
      </c>
      <c r="I28" s="38">
        <f t="shared" si="0"/>
        <v>64.74574044507565</v>
      </c>
      <c r="J28" s="23">
        <f t="shared" si="1"/>
        <v>19.79951459087774</v>
      </c>
      <c r="K28" s="2"/>
    </row>
    <row r="29" spans="1:11" ht="12.75">
      <c r="A29" s="9"/>
      <c r="B29" s="21" t="s">
        <v>33</v>
      </c>
      <c r="C29" s="43">
        <v>27885000</v>
      </c>
      <c r="D29" s="43">
        <v>25143304</v>
      </c>
      <c r="E29" s="43">
        <v>20952840</v>
      </c>
      <c r="F29" s="43">
        <v>31947000</v>
      </c>
      <c r="G29" s="44">
        <v>33202000</v>
      </c>
      <c r="H29" s="45">
        <v>35987000</v>
      </c>
      <c r="I29" s="38">
        <f t="shared" si="0"/>
        <v>52.470977681307176</v>
      </c>
      <c r="J29" s="23">
        <f t="shared" si="1"/>
        <v>19.75700211414706</v>
      </c>
      <c r="K29" s="2"/>
    </row>
    <row r="30" spans="1:11" ht="12.75">
      <c r="A30" s="9"/>
      <c r="B30" s="21" t="s">
        <v>34</v>
      </c>
      <c r="C30" s="43">
        <v>600000</v>
      </c>
      <c r="D30" s="43">
        <v>655000</v>
      </c>
      <c r="E30" s="43">
        <v>350793</v>
      </c>
      <c r="F30" s="43">
        <v>300000</v>
      </c>
      <c r="G30" s="44">
        <v>500000</v>
      </c>
      <c r="H30" s="45">
        <v>1000000</v>
      </c>
      <c r="I30" s="38">
        <f t="shared" si="0"/>
        <v>-14.47947935107029</v>
      </c>
      <c r="J30" s="23">
        <f t="shared" si="1"/>
        <v>41.79133575264782</v>
      </c>
      <c r="K30" s="2"/>
    </row>
    <row r="31" spans="1:11" ht="22.5">
      <c r="A31" s="9"/>
      <c r="B31" s="63" t="s">
        <v>35</v>
      </c>
      <c r="C31" s="43">
        <v>29096000</v>
      </c>
      <c r="D31" s="43">
        <v>27854957</v>
      </c>
      <c r="E31" s="43">
        <v>23555427</v>
      </c>
      <c r="F31" s="43">
        <v>30803120</v>
      </c>
      <c r="G31" s="44">
        <v>29132000</v>
      </c>
      <c r="H31" s="45">
        <v>31145500</v>
      </c>
      <c r="I31" s="38">
        <f t="shared" si="0"/>
        <v>30.76867594036823</v>
      </c>
      <c r="J31" s="23">
        <f t="shared" si="1"/>
        <v>9.757643799186244</v>
      </c>
      <c r="K31" s="2"/>
    </row>
    <row r="32" spans="1:11" ht="12.75">
      <c r="A32" s="9"/>
      <c r="B32" s="21" t="s">
        <v>29</v>
      </c>
      <c r="C32" s="43">
        <v>93967461</v>
      </c>
      <c r="D32" s="43">
        <v>77895003</v>
      </c>
      <c r="E32" s="43">
        <v>65538350</v>
      </c>
      <c r="F32" s="43">
        <v>95667735</v>
      </c>
      <c r="G32" s="44">
        <v>69723659</v>
      </c>
      <c r="H32" s="45">
        <v>70969599</v>
      </c>
      <c r="I32" s="38">
        <f t="shared" si="0"/>
        <v>45.9721445535324</v>
      </c>
      <c r="J32" s="23">
        <f t="shared" si="1"/>
        <v>2.6893999187530104</v>
      </c>
      <c r="K32" s="2"/>
    </row>
    <row r="33" spans="1:11" ht="13.5" thickBot="1">
      <c r="A33" s="9"/>
      <c r="B33" s="39" t="s">
        <v>36</v>
      </c>
      <c r="C33" s="59">
        <v>286877461</v>
      </c>
      <c r="D33" s="59">
        <v>254886521</v>
      </c>
      <c r="E33" s="59">
        <v>234409721</v>
      </c>
      <c r="F33" s="59">
        <v>363022855</v>
      </c>
      <c r="G33" s="60">
        <v>331677659</v>
      </c>
      <c r="H33" s="61">
        <v>352323099</v>
      </c>
      <c r="I33" s="40">
        <f t="shared" si="0"/>
        <v>54.866809043299014</v>
      </c>
      <c r="J33" s="41">
        <f t="shared" si="1"/>
        <v>14.548260840889027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46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182847873</v>
      </c>
      <c r="D8" s="43">
        <v>192753349</v>
      </c>
      <c r="E8" s="43">
        <v>206365980</v>
      </c>
      <c r="F8" s="43">
        <v>204066247</v>
      </c>
      <c r="G8" s="44">
        <v>216286711</v>
      </c>
      <c r="H8" s="45">
        <v>229239228</v>
      </c>
      <c r="I8" s="22">
        <f>IF($E8=0,0,(($F8/$E8)-1)*100)</f>
        <v>-1.114395405676849</v>
      </c>
      <c r="J8" s="23">
        <f>IF($E8=0,0,((($H8/$E8)^(1/3))-1)*100)</f>
        <v>3.565938331778673</v>
      </c>
      <c r="K8" s="2"/>
    </row>
    <row r="9" spans="1:11" ht="12.75">
      <c r="A9" s="5"/>
      <c r="B9" s="21" t="s">
        <v>17</v>
      </c>
      <c r="C9" s="43">
        <v>403541135</v>
      </c>
      <c r="D9" s="43">
        <v>403590305</v>
      </c>
      <c r="E9" s="43">
        <v>440819690</v>
      </c>
      <c r="F9" s="43">
        <v>453991837</v>
      </c>
      <c r="G9" s="44">
        <v>529977909</v>
      </c>
      <c r="H9" s="45">
        <v>614990007</v>
      </c>
      <c r="I9" s="22">
        <f>IF($E9=0,0,(($F9/$E9)-1)*100)</f>
        <v>2.9881031403111713</v>
      </c>
      <c r="J9" s="23">
        <f>IF($E9=0,0,((($H9/$E9)^(1/3))-1)*100)</f>
        <v>11.738376770031177</v>
      </c>
      <c r="K9" s="2"/>
    </row>
    <row r="10" spans="1:11" ht="12.75">
      <c r="A10" s="5"/>
      <c r="B10" s="21" t="s">
        <v>68</v>
      </c>
      <c r="C10" s="43">
        <v>102310092</v>
      </c>
      <c r="D10" s="43">
        <v>125863714</v>
      </c>
      <c r="E10" s="43">
        <v>106512984</v>
      </c>
      <c r="F10" s="43">
        <v>198087736</v>
      </c>
      <c r="G10" s="44">
        <v>197057900</v>
      </c>
      <c r="H10" s="45">
        <v>223393404</v>
      </c>
      <c r="I10" s="22">
        <f aca="true" t="shared" si="0" ref="I10:I33">IF($E10=0,0,(($F10/$E10)-1)*100)</f>
        <v>85.97520092010566</v>
      </c>
      <c r="J10" s="23">
        <f aca="true" t="shared" si="1" ref="J10:J33">IF($E10=0,0,((($H10/$E10)^(1/3))-1)*100)</f>
        <v>28.003722024397447</v>
      </c>
      <c r="K10" s="2"/>
    </row>
    <row r="11" spans="1:11" ht="12.75">
      <c r="A11" s="9"/>
      <c r="B11" s="24" t="s">
        <v>18</v>
      </c>
      <c r="C11" s="46">
        <v>688699100</v>
      </c>
      <c r="D11" s="46">
        <v>722207368</v>
      </c>
      <c r="E11" s="46">
        <v>753698654</v>
      </c>
      <c r="F11" s="46">
        <v>856145820</v>
      </c>
      <c r="G11" s="47">
        <v>943322520</v>
      </c>
      <c r="H11" s="48">
        <v>1067622639</v>
      </c>
      <c r="I11" s="25">
        <f t="shared" si="0"/>
        <v>13.59258975139419</v>
      </c>
      <c r="J11" s="26">
        <f t="shared" si="1"/>
        <v>12.306961713473985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217213775</v>
      </c>
      <c r="D13" s="43">
        <v>213137545</v>
      </c>
      <c r="E13" s="43">
        <v>201826222</v>
      </c>
      <c r="F13" s="43">
        <v>231247004</v>
      </c>
      <c r="G13" s="44">
        <v>248492239</v>
      </c>
      <c r="H13" s="45">
        <v>267030874</v>
      </c>
      <c r="I13" s="22">
        <f t="shared" si="0"/>
        <v>14.577284214337617</v>
      </c>
      <c r="J13" s="23">
        <f t="shared" si="1"/>
        <v>9.781197093753246</v>
      </c>
      <c r="K13" s="2"/>
    </row>
    <row r="14" spans="1:11" ht="12.75">
      <c r="A14" s="5"/>
      <c r="B14" s="21" t="s">
        <v>69</v>
      </c>
      <c r="C14" s="43"/>
      <c r="D14" s="43"/>
      <c r="E14" s="43">
        <v>15204788</v>
      </c>
      <c r="F14" s="43">
        <v>0</v>
      </c>
      <c r="G14" s="44">
        <v>0</v>
      </c>
      <c r="H14" s="45">
        <v>0</v>
      </c>
      <c r="I14" s="22">
        <f t="shared" si="0"/>
        <v>-100</v>
      </c>
      <c r="J14" s="23">
        <f t="shared" si="1"/>
        <v>-100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161480517</v>
      </c>
      <c r="D16" s="43">
        <v>164480517</v>
      </c>
      <c r="E16" s="43">
        <v>152797158</v>
      </c>
      <c r="F16" s="43">
        <v>219189362</v>
      </c>
      <c r="G16" s="44">
        <v>266763443</v>
      </c>
      <c r="H16" s="45">
        <v>328489191</v>
      </c>
      <c r="I16" s="22">
        <f t="shared" si="0"/>
        <v>43.4512034575931</v>
      </c>
      <c r="J16" s="23">
        <f t="shared" si="1"/>
        <v>29.063053450825205</v>
      </c>
      <c r="K16" s="2"/>
    </row>
    <row r="17" spans="1:11" ht="12.75">
      <c r="A17" s="5"/>
      <c r="B17" s="21" t="s">
        <v>22</v>
      </c>
      <c r="C17" s="43">
        <v>310004808</v>
      </c>
      <c r="D17" s="43">
        <v>369888842</v>
      </c>
      <c r="E17" s="43">
        <v>209424340</v>
      </c>
      <c r="F17" s="43">
        <v>392364855</v>
      </c>
      <c r="G17" s="44">
        <v>401550197</v>
      </c>
      <c r="H17" s="45">
        <v>427124758</v>
      </c>
      <c r="I17" s="29">
        <f t="shared" si="0"/>
        <v>87.35398903489443</v>
      </c>
      <c r="J17" s="30">
        <f t="shared" si="1"/>
        <v>26.816529341569286</v>
      </c>
      <c r="K17" s="2"/>
    </row>
    <row r="18" spans="1:11" ht="12.75">
      <c r="A18" s="5"/>
      <c r="B18" s="24" t="s">
        <v>23</v>
      </c>
      <c r="C18" s="46">
        <v>688699100</v>
      </c>
      <c r="D18" s="46">
        <v>747506904</v>
      </c>
      <c r="E18" s="46">
        <v>564047720</v>
      </c>
      <c r="F18" s="46">
        <v>842801221</v>
      </c>
      <c r="G18" s="47">
        <v>916805879</v>
      </c>
      <c r="H18" s="48">
        <v>1022644823</v>
      </c>
      <c r="I18" s="25">
        <f t="shared" si="0"/>
        <v>49.420198170466854</v>
      </c>
      <c r="J18" s="26">
        <f t="shared" si="1"/>
        <v>21.93723007293258</v>
      </c>
      <c r="K18" s="2"/>
    </row>
    <row r="19" spans="1:11" ht="23.25" customHeight="1">
      <c r="A19" s="31"/>
      <c r="B19" s="32" t="s">
        <v>24</v>
      </c>
      <c r="C19" s="52"/>
      <c r="D19" s="52">
        <v>-25299536</v>
      </c>
      <c r="E19" s="52">
        <v>189650934</v>
      </c>
      <c r="F19" s="53">
        <v>13344599</v>
      </c>
      <c r="G19" s="54">
        <v>26516641</v>
      </c>
      <c r="H19" s="55">
        <v>44977816</v>
      </c>
      <c r="I19" s="33">
        <f t="shared" si="0"/>
        <v>-92.96359964143389</v>
      </c>
      <c r="J19" s="34">
        <f t="shared" si="1"/>
        <v>-38.10135732115236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>
        <v>94700000</v>
      </c>
      <c r="D22" s="43">
        <v>47652220</v>
      </c>
      <c r="E22" s="43">
        <v>543136</v>
      </c>
      <c r="F22" s="43">
        <v>47047780</v>
      </c>
      <c r="G22" s="44">
        <v>66778844</v>
      </c>
      <c r="H22" s="45">
        <v>60000000</v>
      </c>
      <c r="I22" s="38">
        <f t="shared" si="0"/>
        <v>8562.246656454368</v>
      </c>
      <c r="J22" s="23">
        <f t="shared" si="1"/>
        <v>379.8228068710542</v>
      </c>
      <c r="K22" s="2"/>
    </row>
    <row r="23" spans="1:11" ht="12.75">
      <c r="A23" s="9"/>
      <c r="B23" s="21" t="s">
        <v>27</v>
      </c>
      <c r="C23" s="43">
        <v>54841000</v>
      </c>
      <c r="D23" s="43">
        <v>54063539</v>
      </c>
      <c r="E23" s="43">
        <v>50523047</v>
      </c>
      <c r="F23" s="43">
        <v>94470400</v>
      </c>
      <c r="G23" s="44">
        <v>61642800</v>
      </c>
      <c r="H23" s="45">
        <v>74084200</v>
      </c>
      <c r="I23" s="38">
        <f t="shared" si="0"/>
        <v>86.98476360699306</v>
      </c>
      <c r="J23" s="23">
        <f t="shared" si="1"/>
        <v>13.608812478860678</v>
      </c>
      <c r="K23" s="2"/>
    </row>
    <row r="24" spans="1:11" ht="12.75">
      <c r="A24" s="9"/>
      <c r="B24" s="21" t="s">
        <v>28</v>
      </c>
      <c r="C24" s="43">
        <v>64173000</v>
      </c>
      <c r="D24" s="43">
        <v>37516168</v>
      </c>
      <c r="E24" s="43">
        <v>50608356</v>
      </c>
      <c r="F24" s="43">
        <v>49955167</v>
      </c>
      <c r="G24" s="44">
        <v>55024000</v>
      </c>
      <c r="H24" s="45">
        <v>73165000</v>
      </c>
      <c r="I24" s="38">
        <f t="shared" si="0"/>
        <v>-1.2906742119819126</v>
      </c>
      <c r="J24" s="23">
        <f t="shared" si="1"/>
        <v>13.073382112516786</v>
      </c>
      <c r="K24" s="2"/>
    </row>
    <row r="25" spans="1:11" ht="12.75">
      <c r="A25" s="9"/>
      <c r="B25" s="21" t="s">
        <v>29</v>
      </c>
      <c r="C25" s="43">
        <v>1850000</v>
      </c>
      <c r="D25" s="43">
        <v>5457185</v>
      </c>
      <c r="E25" s="43">
        <v>8207535</v>
      </c>
      <c r="F25" s="43">
        <v>7592693</v>
      </c>
      <c r="G25" s="44">
        <v>18750000</v>
      </c>
      <c r="H25" s="45">
        <v>3000000</v>
      </c>
      <c r="I25" s="38">
        <f t="shared" si="0"/>
        <v>-7.491189498430407</v>
      </c>
      <c r="J25" s="23">
        <f t="shared" si="1"/>
        <v>-28.500527602376923</v>
      </c>
      <c r="K25" s="2"/>
    </row>
    <row r="26" spans="1:11" ht="12.75">
      <c r="A26" s="9"/>
      <c r="B26" s="24" t="s">
        <v>30</v>
      </c>
      <c r="C26" s="46">
        <v>215564000</v>
      </c>
      <c r="D26" s="46">
        <v>144689112</v>
      </c>
      <c r="E26" s="46">
        <v>109882074</v>
      </c>
      <c r="F26" s="46">
        <v>199066040</v>
      </c>
      <c r="G26" s="47">
        <v>202195644</v>
      </c>
      <c r="H26" s="48">
        <v>210249200</v>
      </c>
      <c r="I26" s="25">
        <f t="shared" si="0"/>
        <v>81.16334425941032</v>
      </c>
      <c r="J26" s="26">
        <f t="shared" si="1"/>
        <v>24.14688717509288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86585000</v>
      </c>
      <c r="D28" s="43">
        <v>44300169</v>
      </c>
      <c r="E28" s="43">
        <v>38620451</v>
      </c>
      <c r="F28" s="43">
        <v>69942272</v>
      </c>
      <c r="G28" s="44">
        <v>98980000</v>
      </c>
      <c r="H28" s="45">
        <v>52536000</v>
      </c>
      <c r="I28" s="38">
        <f t="shared" si="0"/>
        <v>81.101644825432</v>
      </c>
      <c r="J28" s="23">
        <f t="shared" si="1"/>
        <v>10.80173326143241</v>
      </c>
      <c r="K28" s="2"/>
    </row>
    <row r="29" spans="1:11" ht="12.75">
      <c r="A29" s="9"/>
      <c r="B29" s="21" t="s">
        <v>33</v>
      </c>
      <c r="C29" s="43">
        <v>3300000</v>
      </c>
      <c r="D29" s="43">
        <v>3240000</v>
      </c>
      <c r="E29" s="43">
        <v>2759610</v>
      </c>
      <c r="F29" s="43">
        <v>10912100</v>
      </c>
      <c r="G29" s="44">
        <v>9927844</v>
      </c>
      <c r="H29" s="45">
        <v>9400000</v>
      </c>
      <c r="I29" s="38">
        <f t="shared" si="0"/>
        <v>295.42181685093186</v>
      </c>
      <c r="J29" s="23">
        <f t="shared" si="1"/>
        <v>50.46195987699835</v>
      </c>
      <c r="K29" s="2"/>
    </row>
    <row r="30" spans="1:11" ht="12.75">
      <c r="A30" s="9"/>
      <c r="B30" s="21" t="s">
        <v>34</v>
      </c>
      <c r="C30" s="43">
        <v>37173000</v>
      </c>
      <c r="D30" s="43">
        <v>3300000</v>
      </c>
      <c r="E30" s="43">
        <v>1727257</v>
      </c>
      <c r="F30" s="43">
        <v>1440000</v>
      </c>
      <c r="G30" s="44">
        <v>0</v>
      </c>
      <c r="H30" s="45">
        <v>0</v>
      </c>
      <c r="I30" s="38">
        <f t="shared" si="0"/>
        <v>-16.63081984904389</v>
      </c>
      <c r="J30" s="23">
        <f t="shared" si="1"/>
        <v>-100</v>
      </c>
      <c r="K30" s="2"/>
    </row>
    <row r="31" spans="1:11" ht="22.5">
      <c r="A31" s="9"/>
      <c r="B31" s="63" t="s">
        <v>35</v>
      </c>
      <c r="C31" s="43">
        <v>24599000</v>
      </c>
      <c r="D31" s="43">
        <v>35681142</v>
      </c>
      <c r="E31" s="43">
        <v>31857481</v>
      </c>
      <c r="F31" s="43">
        <v>15303021</v>
      </c>
      <c r="G31" s="44">
        <v>14170000</v>
      </c>
      <c r="H31" s="45">
        <v>25650000</v>
      </c>
      <c r="I31" s="38">
        <f t="shared" si="0"/>
        <v>-51.964121080382974</v>
      </c>
      <c r="J31" s="23">
        <f t="shared" si="1"/>
        <v>-6.969509186646416</v>
      </c>
      <c r="K31" s="2"/>
    </row>
    <row r="32" spans="1:11" ht="12.75">
      <c r="A32" s="9"/>
      <c r="B32" s="21" t="s">
        <v>29</v>
      </c>
      <c r="C32" s="43">
        <v>63907000</v>
      </c>
      <c r="D32" s="43">
        <v>58167801</v>
      </c>
      <c r="E32" s="43">
        <v>34917275</v>
      </c>
      <c r="F32" s="43">
        <v>101468647</v>
      </c>
      <c r="G32" s="44">
        <v>79117800</v>
      </c>
      <c r="H32" s="45">
        <v>122663200</v>
      </c>
      <c r="I32" s="38">
        <f t="shared" si="0"/>
        <v>190.5972673984439</v>
      </c>
      <c r="J32" s="23">
        <f t="shared" si="1"/>
        <v>52.01670527410498</v>
      </c>
      <c r="K32" s="2"/>
    </row>
    <row r="33" spans="1:11" ht="13.5" thickBot="1">
      <c r="A33" s="9"/>
      <c r="B33" s="39" t="s">
        <v>36</v>
      </c>
      <c r="C33" s="59">
        <v>215564000</v>
      </c>
      <c r="D33" s="59">
        <v>144689112</v>
      </c>
      <c r="E33" s="59">
        <v>109882074</v>
      </c>
      <c r="F33" s="59">
        <v>199066040</v>
      </c>
      <c r="G33" s="60">
        <v>202195644</v>
      </c>
      <c r="H33" s="61">
        <v>210249200</v>
      </c>
      <c r="I33" s="40">
        <f t="shared" si="0"/>
        <v>81.16334425941032</v>
      </c>
      <c r="J33" s="41">
        <f t="shared" si="1"/>
        <v>24.14688717509288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47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87864068</v>
      </c>
      <c r="D8" s="43">
        <v>88880004</v>
      </c>
      <c r="E8" s="43">
        <v>88908763</v>
      </c>
      <c r="F8" s="43">
        <v>95235390</v>
      </c>
      <c r="G8" s="44">
        <v>100949570</v>
      </c>
      <c r="H8" s="45">
        <v>107006600</v>
      </c>
      <c r="I8" s="22">
        <f>IF($E8=0,0,(($F8/$E8)-1)*100)</f>
        <v>7.115864383356674</v>
      </c>
      <c r="J8" s="23">
        <f>IF($E8=0,0,((($H8/$E8)^(1/3))-1)*100)</f>
        <v>6.370695551647598</v>
      </c>
      <c r="K8" s="2"/>
    </row>
    <row r="9" spans="1:11" ht="12.75">
      <c r="A9" s="5"/>
      <c r="B9" s="21" t="s">
        <v>17</v>
      </c>
      <c r="C9" s="43">
        <v>321895630</v>
      </c>
      <c r="D9" s="43">
        <v>325645390</v>
      </c>
      <c r="E9" s="43">
        <v>318848940</v>
      </c>
      <c r="F9" s="43">
        <v>332329772</v>
      </c>
      <c r="G9" s="44">
        <v>352376160</v>
      </c>
      <c r="H9" s="45">
        <v>373518820</v>
      </c>
      <c r="I9" s="22">
        <f>IF($E9=0,0,(($F9/$E9)-1)*100)</f>
        <v>4.22796826610119</v>
      </c>
      <c r="J9" s="23">
        <f>IF($E9=0,0,((($H9/$E9)^(1/3))-1)*100)</f>
        <v>5.416640209119938</v>
      </c>
      <c r="K9" s="2"/>
    </row>
    <row r="10" spans="1:11" ht="12.75">
      <c r="A10" s="5"/>
      <c r="B10" s="21" t="s">
        <v>68</v>
      </c>
      <c r="C10" s="43">
        <v>127086956</v>
      </c>
      <c r="D10" s="43">
        <v>173347919</v>
      </c>
      <c r="E10" s="43">
        <v>66395289</v>
      </c>
      <c r="F10" s="43">
        <v>184195778</v>
      </c>
      <c r="G10" s="44">
        <v>190551225</v>
      </c>
      <c r="H10" s="45">
        <v>241297350</v>
      </c>
      <c r="I10" s="22">
        <f aca="true" t="shared" si="0" ref="I10:I33">IF($E10=0,0,(($F10/$E10)-1)*100)</f>
        <v>177.42296294545835</v>
      </c>
      <c r="J10" s="23">
        <f aca="true" t="shared" si="1" ref="J10:J33">IF($E10=0,0,((($H10/$E10)^(1/3))-1)*100)</f>
        <v>53.74644960114943</v>
      </c>
      <c r="K10" s="2"/>
    </row>
    <row r="11" spans="1:11" ht="12.75">
      <c r="A11" s="9"/>
      <c r="B11" s="24" t="s">
        <v>18</v>
      </c>
      <c r="C11" s="46">
        <v>536846654</v>
      </c>
      <c r="D11" s="46">
        <v>587873313</v>
      </c>
      <c r="E11" s="46">
        <v>474152992</v>
      </c>
      <c r="F11" s="46">
        <v>611760940</v>
      </c>
      <c r="G11" s="47">
        <v>643876955</v>
      </c>
      <c r="H11" s="48">
        <v>721822770</v>
      </c>
      <c r="I11" s="25">
        <f t="shared" si="0"/>
        <v>29.021845337211328</v>
      </c>
      <c r="J11" s="26">
        <f t="shared" si="1"/>
        <v>15.036950573236375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169372544</v>
      </c>
      <c r="D13" s="43">
        <v>170917568</v>
      </c>
      <c r="E13" s="43">
        <v>157901115</v>
      </c>
      <c r="F13" s="43">
        <v>192445483</v>
      </c>
      <c r="G13" s="44">
        <v>202601192</v>
      </c>
      <c r="H13" s="45">
        <v>219439540</v>
      </c>
      <c r="I13" s="22">
        <f t="shared" si="0"/>
        <v>21.877216003192878</v>
      </c>
      <c r="J13" s="23">
        <f t="shared" si="1"/>
        <v>11.594612671167969</v>
      </c>
      <c r="K13" s="2"/>
    </row>
    <row r="14" spans="1:11" ht="12.75">
      <c r="A14" s="5"/>
      <c r="B14" s="21" t="s">
        <v>69</v>
      </c>
      <c r="C14" s="43">
        <v>6000000</v>
      </c>
      <c r="D14" s="43">
        <v>6000000</v>
      </c>
      <c r="E14" s="43">
        <v>2669002</v>
      </c>
      <c r="F14" s="43">
        <v>6000000</v>
      </c>
      <c r="G14" s="44">
        <v>6270000</v>
      </c>
      <c r="H14" s="45">
        <v>6741600</v>
      </c>
      <c r="I14" s="22">
        <f t="shared" si="0"/>
        <v>124.80312866007593</v>
      </c>
      <c r="J14" s="23">
        <f t="shared" si="1"/>
        <v>36.187744482173414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136806798</v>
      </c>
      <c r="D16" s="43">
        <v>136806798</v>
      </c>
      <c r="E16" s="43">
        <v>123069917</v>
      </c>
      <c r="F16" s="43">
        <v>172961830</v>
      </c>
      <c r="G16" s="44">
        <v>183339570</v>
      </c>
      <c r="H16" s="45">
        <v>194339970</v>
      </c>
      <c r="I16" s="22">
        <f t="shared" si="0"/>
        <v>40.53948699746015</v>
      </c>
      <c r="J16" s="23">
        <f t="shared" si="1"/>
        <v>16.449262184639334</v>
      </c>
      <c r="K16" s="2"/>
    </row>
    <row r="17" spans="1:11" ht="12.75">
      <c r="A17" s="5"/>
      <c r="B17" s="21" t="s">
        <v>22</v>
      </c>
      <c r="C17" s="43">
        <v>240879327</v>
      </c>
      <c r="D17" s="43">
        <v>271854242</v>
      </c>
      <c r="E17" s="43">
        <v>207591143</v>
      </c>
      <c r="F17" s="43">
        <v>263847021</v>
      </c>
      <c r="G17" s="44">
        <v>269932679</v>
      </c>
      <c r="H17" s="45">
        <v>277693653</v>
      </c>
      <c r="I17" s="29">
        <f t="shared" si="0"/>
        <v>27.099363290272937</v>
      </c>
      <c r="J17" s="30">
        <f t="shared" si="1"/>
        <v>10.184129391573403</v>
      </c>
      <c r="K17" s="2"/>
    </row>
    <row r="18" spans="1:11" ht="12.75">
      <c r="A18" s="5"/>
      <c r="B18" s="24" t="s">
        <v>23</v>
      </c>
      <c r="C18" s="46">
        <v>553058669</v>
      </c>
      <c r="D18" s="46">
        <v>585578608</v>
      </c>
      <c r="E18" s="46">
        <v>491231177</v>
      </c>
      <c r="F18" s="46">
        <v>635254334</v>
      </c>
      <c r="G18" s="47">
        <v>662143441</v>
      </c>
      <c r="H18" s="48">
        <v>698214763</v>
      </c>
      <c r="I18" s="25">
        <f t="shared" si="0"/>
        <v>29.318814387874248</v>
      </c>
      <c r="J18" s="26">
        <f t="shared" si="1"/>
        <v>12.434873331047292</v>
      </c>
      <c r="K18" s="2"/>
    </row>
    <row r="19" spans="1:11" ht="23.25" customHeight="1">
      <c r="A19" s="31"/>
      <c r="B19" s="32" t="s">
        <v>24</v>
      </c>
      <c r="C19" s="52">
        <v>-16212015</v>
      </c>
      <c r="D19" s="52">
        <v>2294705</v>
      </c>
      <c r="E19" s="52">
        <v>-17078185</v>
      </c>
      <c r="F19" s="53">
        <v>-23493394</v>
      </c>
      <c r="G19" s="54">
        <v>-18266486</v>
      </c>
      <c r="H19" s="55">
        <v>23608007</v>
      </c>
      <c r="I19" s="33">
        <f t="shared" si="0"/>
        <v>37.56376336244163</v>
      </c>
      <c r="J19" s="34">
        <f t="shared" si="1"/>
        <v>-211.39675428047266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>
        <v>92126387</v>
      </c>
      <c r="D22" s="43">
        <v>81326387</v>
      </c>
      <c r="E22" s="43">
        <v>77107584</v>
      </c>
      <c r="F22" s="43">
        <v>75114120</v>
      </c>
      <c r="G22" s="44">
        <v>10016482</v>
      </c>
      <c r="H22" s="45">
        <v>0</v>
      </c>
      <c r="I22" s="38">
        <f t="shared" si="0"/>
        <v>-2.5853021150293087</v>
      </c>
      <c r="J22" s="23">
        <f t="shared" si="1"/>
        <v>-100</v>
      </c>
      <c r="K22" s="2"/>
    </row>
    <row r="23" spans="1:11" ht="12.75">
      <c r="A23" s="9"/>
      <c r="B23" s="21" t="s">
        <v>27</v>
      </c>
      <c r="C23" s="43">
        <v>6259308</v>
      </c>
      <c r="D23" s="43">
        <v>14377537</v>
      </c>
      <c r="E23" s="43">
        <v>9787902</v>
      </c>
      <c r="F23" s="43">
        <v>8331858</v>
      </c>
      <c r="G23" s="44">
        <v>6160688</v>
      </c>
      <c r="H23" s="45">
        <v>4115600</v>
      </c>
      <c r="I23" s="38">
        <f t="shared" si="0"/>
        <v>-14.875956052686268</v>
      </c>
      <c r="J23" s="23">
        <f t="shared" si="1"/>
        <v>-25.08286130284283</v>
      </c>
      <c r="K23" s="2"/>
    </row>
    <row r="24" spans="1:11" ht="12.75">
      <c r="A24" s="9"/>
      <c r="B24" s="21" t="s">
        <v>28</v>
      </c>
      <c r="C24" s="43">
        <v>20095500</v>
      </c>
      <c r="D24" s="43">
        <v>51397293</v>
      </c>
      <c r="E24" s="43">
        <v>49246806</v>
      </c>
      <c r="F24" s="43">
        <v>30067000</v>
      </c>
      <c r="G24" s="44">
        <v>30983000</v>
      </c>
      <c r="H24" s="45">
        <v>72688000</v>
      </c>
      <c r="I24" s="38">
        <f t="shared" si="0"/>
        <v>-38.94629430383769</v>
      </c>
      <c r="J24" s="23">
        <f t="shared" si="1"/>
        <v>13.857475512275652</v>
      </c>
      <c r="K24" s="2"/>
    </row>
    <row r="25" spans="1:11" ht="12.75">
      <c r="A25" s="9"/>
      <c r="B25" s="21" t="s">
        <v>29</v>
      </c>
      <c r="C25" s="43">
        <v>4398000</v>
      </c>
      <c r="D25" s="43">
        <v>21000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30</v>
      </c>
      <c r="C26" s="46">
        <v>122879195</v>
      </c>
      <c r="D26" s="46">
        <v>147122217</v>
      </c>
      <c r="E26" s="46">
        <v>136142292</v>
      </c>
      <c r="F26" s="46">
        <v>113512978</v>
      </c>
      <c r="G26" s="47">
        <v>47160170</v>
      </c>
      <c r="H26" s="48">
        <v>76803600</v>
      </c>
      <c r="I26" s="25">
        <f t="shared" si="0"/>
        <v>-16.621810656750213</v>
      </c>
      <c r="J26" s="26">
        <f t="shared" si="1"/>
        <v>-17.371568952760263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82458387</v>
      </c>
      <c r="D28" s="43">
        <v>96444926</v>
      </c>
      <c r="E28" s="43">
        <v>97384458</v>
      </c>
      <c r="F28" s="43">
        <v>60182640</v>
      </c>
      <c r="G28" s="44">
        <v>39085575</v>
      </c>
      <c r="H28" s="45">
        <v>44988244</v>
      </c>
      <c r="I28" s="38">
        <f t="shared" si="0"/>
        <v>-38.2009806944759</v>
      </c>
      <c r="J28" s="23">
        <f t="shared" si="1"/>
        <v>-22.695792878050636</v>
      </c>
      <c r="K28" s="2"/>
    </row>
    <row r="29" spans="1:11" ht="12.75">
      <c r="A29" s="9"/>
      <c r="B29" s="21" t="s">
        <v>33</v>
      </c>
      <c r="C29" s="43">
        <v>31476000</v>
      </c>
      <c r="D29" s="43">
        <v>22821000</v>
      </c>
      <c r="E29" s="43">
        <v>14830328</v>
      </c>
      <c r="F29" s="43">
        <v>47220178</v>
      </c>
      <c r="G29" s="44">
        <v>5374595</v>
      </c>
      <c r="H29" s="45">
        <v>12108084</v>
      </c>
      <c r="I29" s="38">
        <f t="shared" si="0"/>
        <v>218.40278920331366</v>
      </c>
      <c r="J29" s="23">
        <f t="shared" si="1"/>
        <v>-6.5366041748249675</v>
      </c>
      <c r="K29" s="2"/>
    </row>
    <row r="30" spans="1:11" ht="12.75">
      <c r="A30" s="9"/>
      <c r="B30" s="21" t="s">
        <v>34</v>
      </c>
      <c r="C30" s="43"/>
      <c r="D30" s="43"/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22.5">
      <c r="A31" s="9"/>
      <c r="B31" s="63" t="s">
        <v>35</v>
      </c>
      <c r="C31" s="43">
        <v>1931000</v>
      </c>
      <c r="D31" s="43">
        <v>17262639</v>
      </c>
      <c r="E31" s="43">
        <v>16956502</v>
      </c>
      <c r="F31" s="43">
        <v>1694000</v>
      </c>
      <c r="G31" s="44">
        <v>0</v>
      </c>
      <c r="H31" s="45">
        <v>12907272</v>
      </c>
      <c r="I31" s="38">
        <f t="shared" si="0"/>
        <v>-90.00973196004695</v>
      </c>
      <c r="J31" s="23">
        <f t="shared" si="1"/>
        <v>-8.69398284148124</v>
      </c>
      <c r="K31" s="2"/>
    </row>
    <row r="32" spans="1:11" ht="12.75">
      <c r="A32" s="9"/>
      <c r="B32" s="21" t="s">
        <v>29</v>
      </c>
      <c r="C32" s="43">
        <v>7013808</v>
      </c>
      <c r="D32" s="43">
        <v>10593652</v>
      </c>
      <c r="E32" s="43">
        <v>6971004</v>
      </c>
      <c r="F32" s="43">
        <v>4416160</v>
      </c>
      <c r="G32" s="44">
        <v>2700000</v>
      </c>
      <c r="H32" s="45">
        <v>6800000</v>
      </c>
      <c r="I32" s="38">
        <f t="shared" si="0"/>
        <v>-36.64958447879244</v>
      </c>
      <c r="J32" s="23">
        <f t="shared" si="1"/>
        <v>-0.8244707136693452</v>
      </c>
      <c r="K32" s="2"/>
    </row>
    <row r="33" spans="1:11" ht="13.5" thickBot="1">
      <c r="A33" s="9"/>
      <c r="B33" s="39" t="s">
        <v>36</v>
      </c>
      <c r="C33" s="59">
        <v>122879195</v>
      </c>
      <c r="D33" s="59">
        <v>147122217</v>
      </c>
      <c r="E33" s="59">
        <v>136142292</v>
      </c>
      <c r="F33" s="59">
        <v>113512978</v>
      </c>
      <c r="G33" s="60">
        <v>47160170</v>
      </c>
      <c r="H33" s="61">
        <v>76803600</v>
      </c>
      <c r="I33" s="40">
        <f t="shared" si="0"/>
        <v>-16.621810656750213</v>
      </c>
      <c r="J33" s="41">
        <f t="shared" si="1"/>
        <v>-17.371568952760263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48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32331210</v>
      </c>
      <c r="D8" s="43">
        <v>32331210</v>
      </c>
      <c r="E8" s="43">
        <v>31430375</v>
      </c>
      <c r="F8" s="43">
        <v>33335637</v>
      </c>
      <c r="G8" s="44">
        <v>0</v>
      </c>
      <c r="H8" s="45">
        <v>0</v>
      </c>
      <c r="I8" s="22">
        <f>IF($E8=0,0,(($F8/$E8)-1)*100)</f>
        <v>6.061849405233</v>
      </c>
      <c r="J8" s="23">
        <f>IF($E8=0,0,((($H8/$E8)^(1/3))-1)*100)</f>
        <v>-100</v>
      </c>
      <c r="K8" s="2"/>
    </row>
    <row r="9" spans="1:11" ht="12.75">
      <c r="A9" s="5"/>
      <c r="B9" s="21" t="s">
        <v>17</v>
      </c>
      <c r="C9" s="43">
        <v>234854305</v>
      </c>
      <c r="D9" s="43">
        <v>249854305</v>
      </c>
      <c r="E9" s="43">
        <v>248863237</v>
      </c>
      <c r="F9" s="43">
        <v>284177948</v>
      </c>
      <c r="G9" s="44">
        <v>0</v>
      </c>
      <c r="H9" s="45">
        <v>0</v>
      </c>
      <c r="I9" s="22">
        <f>IF($E9=0,0,(($F9/$E9)-1)*100)</f>
        <v>14.190408927293664</v>
      </c>
      <c r="J9" s="23">
        <f>IF($E9=0,0,((($H9/$E9)^(1/3))-1)*100)</f>
        <v>-100</v>
      </c>
      <c r="K9" s="2"/>
    </row>
    <row r="10" spans="1:11" ht="12.75">
      <c r="A10" s="5"/>
      <c r="B10" s="21" t="s">
        <v>68</v>
      </c>
      <c r="C10" s="43">
        <v>102261923</v>
      </c>
      <c r="D10" s="43">
        <v>115301184</v>
      </c>
      <c r="E10" s="43">
        <v>57964650</v>
      </c>
      <c r="F10" s="43">
        <v>129593990</v>
      </c>
      <c r="G10" s="44">
        <v>0</v>
      </c>
      <c r="H10" s="45">
        <v>0</v>
      </c>
      <c r="I10" s="22">
        <f aca="true" t="shared" si="0" ref="I10:I33">IF($E10=0,0,(($F10/$E10)-1)*100)</f>
        <v>123.57417840011111</v>
      </c>
      <c r="J10" s="23">
        <f aca="true" t="shared" si="1" ref="J10:J33">IF($E10=0,0,((($H10/$E10)^(1/3))-1)*100)</f>
        <v>-100</v>
      </c>
      <c r="K10" s="2"/>
    </row>
    <row r="11" spans="1:11" ht="12.75">
      <c r="A11" s="9"/>
      <c r="B11" s="24" t="s">
        <v>18</v>
      </c>
      <c r="C11" s="46">
        <v>369447438</v>
      </c>
      <c r="D11" s="46">
        <v>397486699</v>
      </c>
      <c r="E11" s="46">
        <v>338258262</v>
      </c>
      <c r="F11" s="46">
        <v>447107575</v>
      </c>
      <c r="G11" s="47">
        <v>0</v>
      </c>
      <c r="H11" s="48">
        <v>0</v>
      </c>
      <c r="I11" s="25">
        <f t="shared" si="0"/>
        <v>32.1793508771709</v>
      </c>
      <c r="J11" s="26">
        <f t="shared" si="1"/>
        <v>-100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104657709</v>
      </c>
      <c r="D13" s="43">
        <v>104705709</v>
      </c>
      <c r="E13" s="43">
        <v>101690863</v>
      </c>
      <c r="F13" s="43">
        <v>115160626</v>
      </c>
      <c r="G13" s="44">
        <v>0</v>
      </c>
      <c r="H13" s="45">
        <v>0</v>
      </c>
      <c r="I13" s="22">
        <f t="shared" si="0"/>
        <v>13.245794757391337</v>
      </c>
      <c r="J13" s="23">
        <f t="shared" si="1"/>
        <v>-100</v>
      </c>
      <c r="K13" s="2"/>
    </row>
    <row r="14" spans="1:11" ht="12.75">
      <c r="A14" s="5"/>
      <c r="B14" s="21" t="s">
        <v>69</v>
      </c>
      <c r="C14" s="43">
        <v>6860567</v>
      </c>
      <c r="D14" s="43">
        <v>6860567</v>
      </c>
      <c r="E14" s="43">
        <v>6288854</v>
      </c>
      <c r="F14" s="43">
        <v>6375073</v>
      </c>
      <c r="G14" s="44">
        <v>0</v>
      </c>
      <c r="H14" s="45">
        <v>0</v>
      </c>
      <c r="I14" s="22">
        <f t="shared" si="0"/>
        <v>1.370981104029445</v>
      </c>
      <c r="J14" s="23">
        <f t="shared" si="1"/>
        <v>-100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119452730</v>
      </c>
      <c r="D16" s="43">
        <v>134452730</v>
      </c>
      <c r="E16" s="43">
        <v>127366930</v>
      </c>
      <c r="F16" s="43">
        <v>168610371</v>
      </c>
      <c r="G16" s="44">
        <v>0</v>
      </c>
      <c r="H16" s="45">
        <v>0</v>
      </c>
      <c r="I16" s="22">
        <f t="shared" si="0"/>
        <v>32.38159308699675</v>
      </c>
      <c r="J16" s="23">
        <f t="shared" si="1"/>
        <v>-100</v>
      </c>
      <c r="K16" s="2"/>
    </row>
    <row r="17" spans="1:11" ht="12.75">
      <c r="A17" s="5"/>
      <c r="B17" s="21" t="s">
        <v>22</v>
      </c>
      <c r="C17" s="43">
        <v>123108539</v>
      </c>
      <c r="D17" s="43">
        <v>121235991</v>
      </c>
      <c r="E17" s="43">
        <v>80488246</v>
      </c>
      <c r="F17" s="43">
        <v>137961236</v>
      </c>
      <c r="G17" s="44">
        <v>0</v>
      </c>
      <c r="H17" s="45">
        <v>0</v>
      </c>
      <c r="I17" s="29">
        <f t="shared" si="0"/>
        <v>71.40544471549299</v>
      </c>
      <c r="J17" s="30">
        <f t="shared" si="1"/>
        <v>-100</v>
      </c>
      <c r="K17" s="2"/>
    </row>
    <row r="18" spans="1:11" ht="12.75">
      <c r="A18" s="5"/>
      <c r="B18" s="24" t="s">
        <v>23</v>
      </c>
      <c r="C18" s="46">
        <v>354079545</v>
      </c>
      <c r="D18" s="46">
        <v>367254997</v>
      </c>
      <c r="E18" s="46">
        <v>315834893</v>
      </c>
      <c r="F18" s="46">
        <v>428107306</v>
      </c>
      <c r="G18" s="47">
        <v>0</v>
      </c>
      <c r="H18" s="48">
        <v>0</v>
      </c>
      <c r="I18" s="25">
        <f t="shared" si="0"/>
        <v>35.547818017688115</v>
      </c>
      <c r="J18" s="26">
        <f t="shared" si="1"/>
        <v>-100</v>
      </c>
      <c r="K18" s="2"/>
    </row>
    <row r="19" spans="1:11" ht="23.25" customHeight="1">
      <c r="A19" s="31"/>
      <c r="B19" s="32" t="s">
        <v>24</v>
      </c>
      <c r="C19" s="52">
        <v>15367893</v>
      </c>
      <c r="D19" s="52">
        <v>30231702</v>
      </c>
      <c r="E19" s="52">
        <v>22423369</v>
      </c>
      <c r="F19" s="53">
        <v>19000269</v>
      </c>
      <c r="G19" s="54">
        <v>0</v>
      </c>
      <c r="H19" s="55">
        <v>0</v>
      </c>
      <c r="I19" s="33">
        <f t="shared" si="0"/>
        <v>-15.26577027742798</v>
      </c>
      <c r="J19" s="34">
        <f t="shared" si="1"/>
        <v>-100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>
        <v>1700000</v>
      </c>
      <c r="D22" s="43">
        <v>1700000</v>
      </c>
      <c r="E22" s="43">
        <v>1700000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27</v>
      </c>
      <c r="C23" s="43">
        <v>20290100</v>
      </c>
      <c r="D23" s="43">
        <v>29006850</v>
      </c>
      <c r="E23" s="43">
        <v>20472023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28</v>
      </c>
      <c r="C24" s="43">
        <v>39010526</v>
      </c>
      <c r="D24" s="43">
        <v>47549336</v>
      </c>
      <c r="E24" s="43">
        <v>36014607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1" t="s">
        <v>29</v>
      </c>
      <c r="C25" s="43"/>
      <c r="D25" s="43"/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30</v>
      </c>
      <c r="C26" s="46">
        <v>61000626</v>
      </c>
      <c r="D26" s="46">
        <v>78256186</v>
      </c>
      <c r="E26" s="46">
        <v>58186630</v>
      </c>
      <c r="F26" s="46">
        <v>0</v>
      </c>
      <c r="G26" s="47">
        <v>0</v>
      </c>
      <c r="H26" s="48">
        <v>0</v>
      </c>
      <c r="I26" s="25">
        <f t="shared" si="0"/>
        <v>-100</v>
      </c>
      <c r="J26" s="26">
        <f t="shared" si="1"/>
        <v>-100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10100000</v>
      </c>
      <c r="D28" s="43">
        <v>12305574</v>
      </c>
      <c r="E28" s="43">
        <v>12148616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33</v>
      </c>
      <c r="C29" s="43">
        <v>7249500</v>
      </c>
      <c r="D29" s="43">
        <v>11988150</v>
      </c>
      <c r="E29" s="43">
        <v>9543790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34</v>
      </c>
      <c r="C30" s="43">
        <v>22175000</v>
      </c>
      <c r="D30" s="43">
        <v>26257466</v>
      </c>
      <c r="E30" s="43">
        <v>17254583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22.5">
      <c r="A31" s="9"/>
      <c r="B31" s="63" t="s">
        <v>35</v>
      </c>
      <c r="C31" s="43">
        <v>4750000</v>
      </c>
      <c r="D31" s="43">
        <v>7330770</v>
      </c>
      <c r="E31" s="43">
        <v>5023637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2.75">
      <c r="A32" s="9"/>
      <c r="B32" s="21" t="s">
        <v>29</v>
      </c>
      <c r="C32" s="43">
        <v>16726126</v>
      </c>
      <c r="D32" s="43">
        <v>20374226</v>
      </c>
      <c r="E32" s="43">
        <v>14216006</v>
      </c>
      <c r="F32" s="43">
        <v>0</v>
      </c>
      <c r="G32" s="44">
        <v>0</v>
      </c>
      <c r="H32" s="45">
        <v>0</v>
      </c>
      <c r="I32" s="38">
        <f t="shared" si="0"/>
        <v>-100</v>
      </c>
      <c r="J32" s="23">
        <f t="shared" si="1"/>
        <v>-100</v>
      </c>
      <c r="K32" s="2"/>
    </row>
    <row r="33" spans="1:11" ht="13.5" thickBot="1">
      <c r="A33" s="9"/>
      <c r="B33" s="39" t="s">
        <v>36</v>
      </c>
      <c r="C33" s="59">
        <v>61000626</v>
      </c>
      <c r="D33" s="59">
        <v>78256186</v>
      </c>
      <c r="E33" s="59">
        <v>58186632</v>
      </c>
      <c r="F33" s="59">
        <v>0</v>
      </c>
      <c r="G33" s="60">
        <v>0</v>
      </c>
      <c r="H33" s="61">
        <v>0</v>
      </c>
      <c r="I33" s="40">
        <f t="shared" si="0"/>
        <v>-100</v>
      </c>
      <c r="J33" s="41">
        <f t="shared" si="1"/>
        <v>-100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49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/>
      <c r="D8" s="43">
        <v>435000</v>
      </c>
      <c r="E8" s="43">
        <v>492808</v>
      </c>
      <c r="F8" s="43">
        <v>0</v>
      </c>
      <c r="G8" s="44">
        <v>0</v>
      </c>
      <c r="H8" s="45">
        <v>0</v>
      </c>
      <c r="I8" s="22">
        <f>IF($E8=0,0,(($F8/$E8)-1)*100)</f>
        <v>-100</v>
      </c>
      <c r="J8" s="23">
        <f>IF($E8=0,0,((($H8/$E8)^(1/3))-1)*100)</f>
        <v>-100</v>
      </c>
      <c r="K8" s="2"/>
    </row>
    <row r="9" spans="1:11" ht="12.75">
      <c r="A9" s="5"/>
      <c r="B9" s="21" t="s">
        <v>17</v>
      </c>
      <c r="C9" s="43">
        <v>160000</v>
      </c>
      <c r="D9" s="43">
        <v>161000</v>
      </c>
      <c r="E9" s="43">
        <v>996916</v>
      </c>
      <c r="F9" s="43">
        <v>160000</v>
      </c>
      <c r="G9" s="44">
        <v>200000</v>
      </c>
      <c r="H9" s="45">
        <v>200000</v>
      </c>
      <c r="I9" s="22">
        <f>IF($E9=0,0,(($F9/$E9)-1)*100)</f>
        <v>-83.95050335233861</v>
      </c>
      <c r="J9" s="23">
        <f>IF($E9=0,0,((($H9/$E9)^(1/3))-1)*100)</f>
        <v>-41.45940353159408</v>
      </c>
      <c r="K9" s="2"/>
    </row>
    <row r="10" spans="1:11" ht="12.75">
      <c r="A10" s="5"/>
      <c r="B10" s="21" t="s">
        <v>68</v>
      </c>
      <c r="C10" s="43">
        <v>454186851</v>
      </c>
      <c r="D10" s="43">
        <v>521111213</v>
      </c>
      <c r="E10" s="43">
        <v>432343838</v>
      </c>
      <c r="F10" s="43">
        <v>517467519</v>
      </c>
      <c r="G10" s="44">
        <v>556277212</v>
      </c>
      <c r="H10" s="45">
        <v>581330065</v>
      </c>
      <c r="I10" s="22">
        <f aca="true" t="shared" si="0" ref="I10:I33">IF($E10=0,0,(($F10/$E10)-1)*100)</f>
        <v>19.6888849841778</v>
      </c>
      <c r="J10" s="23">
        <f aca="true" t="shared" si="1" ref="J10:J33">IF($E10=0,0,((($H10/$E10)^(1/3))-1)*100)</f>
        <v>10.373420982161562</v>
      </c>
      <c r="K10" s="2"/>
    </row>
    <row r="11" spans="1:11" ht="12.75">
      <c r="A11" s="9"/>
      <c r="B11" s="24" t="s">
        <v>18</v>
      </c>
      <c r="C11" s="46">
        <v>454346851</v>
      </c>
      <c r="D11" s="46">
        <v>521707213</v>
      </c>
      <c r="E11" s="46">
        <v>433833562</v>
      </c>
      <c r="F11" s="46">
        <v>517627519</v>
      </c>
      <c r="G11" s="47">
        <v>556477212</v>
      </c>
      <c r="H11" s="48">
        <v>581530065</v>
      </c>
      <c r="I11" s="25">
        <f t="shared" si="0"/>
        <v>19.314770534051018</v>
      </c>
      <c r="J11" s="26">
        <f t="shared" si="1"/>
        <v>10.259582069262919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133824080</v>
      </c>
      <c r="D13" s="43">
        <v>143999521</v>
      </c>
      <c r="E13" s="43">
        <v>132371982</v>
      </c>
      <c r="F13" s="43">
        <v>156922004</v>
      </c>
      <c r="G13" s="44">
        <v>168491050</v>
      </c>
      <c r="H13" s="45">
        <v>178280900</v>
      </c>
      <c r="I13" s="22">
        <f t="shared" si="0"/>
        <v>18.546237375217366</v>
      </c>
      <c r="J13" s="23">
        <f t="shared" si="1"/>
        <v>10.43402860761291</v>
      </c>
      <c r="K13" s="2"/>
    </row>
    <row r="14" spans="1:11" ht="12.75">
      <c r="A14" s="5"/>
      <c r="B14" s="21" t="s">
        <v>69</v>
      </c>
      <c r="C14" s="43">
        <v>443100</v>
      </c>
      <c r="D14" s="43">
        <v>443100</v>
      </c>
      <c r="E14" s="43">
        <v>0</v>
      </c>
      <c r="F14" s="43">
        <v>469600</v>
      </c>
      <c r="G14" s="44">
        <v>497400</v>
      </c>
      <c r="H14" s="45">
        <v>524900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/>
      <c r="D16" s="43"/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22</v>
      </c>
      <c r="C17" s="43">
        <v>320079671</v>
      </c>
      <c r="D17" s="43">
        <v>377264591</v>
      </c>
      <c r="E17" s="43">
        <v>244949011</v>
      </c>
      <c r="F17" s="43">
        <v>360235915</v>
      </c>
      <c r="G17" s="44">
        <v>387488762</v>
      </c>
      <c r="H17" s="45">
        <v>402724266</v>
      </c>
      <c r="I17" s="29">
        <f t="shared" si="0"/>
        <v>47.06567441499081</v>
      </c>
      <c r="J17" s="30">
        <f t="shared" si="1"/>
        <v>18.02591321993241</v>
      </c>
      <c r="K17" s="2"/>
    </row>
    <row r="18" spans="1:11" ht="12.75">
      <c r="A18" s="5"/>
      <c r="B18" s="24" t="s">
        <v>23</v>
      </c>
      <c r="C18" s="46">
        <v>454346851</v>
      </c>
      <c r="D18" s="46">
        <v>521707212</v>
      </c>
      <c r="E18" s="46">
        <v>377320993</v>
      </c>
      <c r="F18" s="46">
        <v>517627519</v>
      </c>
      <c r="G18" s="47">
        <v>556477212</v>
      </c>
      <c r="H18" s="48">
        <v>581530066</v>
      </c>
      <c r="I18" s="25">
        <f t="shared" si="0"/>
        <v>37.18492440201968</v>
      </c>
      <c r="J18" s="26">
        <f t="shared" si="1"/>
        <v>15.510217482479959</v>
      </c>
      <c r="K18" s="2"/>
    </row>
    <row r="19" spans="1:11" ht="23.25" customHeight="1">
      <c r="A19" s="31"/>
      <c r="B19" s="32" t="s">
        <v>24</v>
      </c>
      <c r="C19" s="52"/>
      <c r="D19" s="52">
        <v>1</v>
      </c>
      <c r="E19" s="52">
        <v>56512569</v>
      </c>
      <c r="F19" s="53">
        <v>0</v>
      </c>
      <c r="G19" s="54">
        <v>0</v>
      </c>
      <c r="H19" s="55">
        <v>-1</v>
      </c>
      <c r="I19" s="33">
        <f t="shared" si="0"/>
        <v>-100</v>
      </c>
      <c r="J19" s="34">
        <f t="shared" si="1"/>
        <v>-100.26058634224984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/>
      <c r="D22" s="43"/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27</v>
      </c>
      <c r="C23" s="43">
        <v>17068544</v>
      </c>
      <c r="D23" s="43">
        <v>8977821</v>
      </c>
      <c r="E23" s="43">
        <v>7850366</v>
      </c>
      <c r="F23" s="43">
        <v>13295696</v>
      </c>
      <c r="G23" s="44">
        <v>14522897</v>
      </c>
      <c r="H23" s="45">
        <v>19089184</v>
      </c>
      <c r="I23" s="38">
        <f t="shared" si="0"/>
        <v>69.36402710395923</v>
      </c>
      <c r="J23" s="23">
        <f t="shared" si="1"/>
        <v>34.47219266225965</v>
      </c>
      <c r="K23" s="2"/>
    </row>
    <row r="24" spans="1:11" ht="12.75">
      <c r="A24" s="9"/>
      <c r="B24" s="21" t="s">
        <v>28</v>
      </c>
      <c r="C24" s="43">
        <v>1172000</v>
      </c>
      <c r="D24" s="43">
        <v>2833500</v>
      </c>
      <c r="E24" s="43">
        <v>2422621</v>
      </c>
      <c r="F24" s="43">
        <v>1659556</v>
      </c>
      <c r="G24" s="44">
        <v>17454886</v>
      </c>
      <c r="H24" s="45">
        <v>19239276</v>
      </c>
      <c r="I24" s="38">
        <f t="shared" si="0"/>
        <v>-31.497497957790344</v>
      </c>
      <c r="J24" s="23">
        <f t="shared" si="1"/>
        <v>99.51141516000419</v>
      </c>
      <c r="K24" s="2"/>
    </row>
    <row r="25" spans="1:11" ht="12.75">
      <c r="A25" s="9"/>
      <c r="B25" s="21" t="s">
        <v>29</v>
      </c>
      <c r="C25" s="43">
        <v>1371000</v>
      </c>
      <c r="D25" s="43"/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30</v>
      </c>
      <c r="C26" s="46">
        <v>19611544</v>
      </c>
      <c r="D26" s="46">
        <v>11811321</v>
      </c>
      <c r="E26" s="46">
        <v>10272987</v>
      </c>
      <c r="F26" s="46">
        <v>14955252</v>
      </c>
      <c r="G26" s="47">
        <v>31977783</v>
      </c>
      <c r="H26" s="48">
        <v>38328460</v>
      </c>
      <c r="I26" s="25">
        <f t="shared" si="0"/>
        <v>45.57841842883672</v>
      </c>
      <c r="J26" s="26">
        <f t="shared" si="1"/>
        <v>55.09871886973683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550000</v>
      </c>
      <c r="D28" s="43"/>
      <c r="E28" s="43">
        <v>122197</v>
      </c>
      <c r="F28" s="43">
        <v>0</v>
      </c>
      <c r="G28" s="44">
        <v>3500000</v>
      </c>
      <c r="H28" s="45">
        <v>6696100</v>
      </c>
      <c r="I28" s="38">
        <f t="shared" si="0"/>
        <v>-100</v>
      </c>
      <c r="J28" s="23">
        <f t="shared" si="1"/>
        <v>279.8281331644986</v>
      </c>
      <c r="K28" s="2"/>
    </row>
    <row r="29" spans="1:11" ht="12.75">
      <c r="A29" s="9"/>
      <c r="B29" s="21" t="s">
        <v>33</v>
      </c>
      <c r="C29" s="43"/>
      <c r="D29" s="43"/>
      <c r="E29" s="43">
        <v>0</v>
      </c>
      <c r="F29" s="43">
        <v>75000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34</v>
      </c>
      <c r="C30" s="43"/>
      <c r="D30" s="43"/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22.5">
      <c r="A31" s="9"/>
      <c r="B31" s="63" t="s">
        <v>35</v>
      </c>
      <c r="C31" s="43"/>
      <c r="D31" s="43"/>
      <c r="E31" s="43">
        <v>0</v>
      </c>
      <c r="F31" s="43">
        <v>0</v>
      </c>
      <c r="G31" s="44">
        <v>30000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29</v>
      </c>
      <c r="C32" s="43">
        <v>18861544</v>
      </c>
      <c r="D32" s="43">
        <v>11811321</v>
      </c>
      <c r="E32" s="43">
        <v>10150790</v>
      </c>
      <c r="F32" s="43">
        <v>14880252</v>
      </c>
      <c r="G32" s="44">
        <v>28447783</v>
      </c>
      <c r="H32" s="45">
        <v>31632360</v>
      </c>
      <c r="I32" s="38">
        <f t="shared" si="0"/>
        <v>46.59205835210856</v>
      </c>
      <c r="J32" s="23">
        <f t="shared" si="1"/>
        <v>46.06424464612879</v>
      </c>
      <c r="K32" s="2"/>
    </row>
    <row r="33" spans="1:11" ht="13.5" thickBot="1">
      <c r="A33" s="9"/>
      <c r="B33" s="39" t="s">
        <v>36</v>
      </c>
      <c r="C33" s="59">
        <v>19411544</v>
      </c>
      <c r="D33" s="59">
        <v>11811321</v>
      </c>
      <c r="E33" s="59">
        <v>10272987</v>
      </c>
      <c r="F33" s="59">
        <v>14955252</v>
      </c>
      <c r="G33" s="60">
        <v>31977783</v>
      </c>
      <c r="H33" s="61">
        <v>38328460</v>
      </c>
      <c r="I33" s="40">
        <f t="shared" si="0"/>
        <v>45.57841842883672</v>
      </c>
      <c r="J33" s="41">
        <f t="shared" si="1"/>
        <v>55.09871886973683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50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55400000</v>
      </c>
      <c r="D8" s="43">
        <v>43000000</v>
      </c>
      <c r="E8" s="43">
        <v>42511505</v>
      </c>
      <c r="F8" s="43">
        <v>48504874</v>
      </c>
      <c r="G8" s="44">
        <v>52385264</v>
      </c>
      <c r="H8" s="45">
        <v>56576085</v>
      </c>
      <c r="I8" s="22">
        <f>IF($E8=0,0,(($F8/$E8)-1)*100)</f>
        <v>14.098228232569031</v>
      </c>
      <c r="J8" s="23">
        <f>IF($E8=0,0,((($H8/$E8)^(1/3))-1)*100)</f>
        <v>9.995639863383833</v>
      </c>
      <c r="K8" s="2"/>
    </row>
    <row r="9" spans="1:11" ht="12.75">
      <c r="A9" s="5"/>
      <c r="B9" s="21" t="s">
        <v>17</v>
      </c>
      <c r="C9" s="43">
        <v>120708691</v>
      </c>
      <c r="D9" s="43">
        <v>121485744</v>
      </c>
      <c r="E9" s="43">
        <v>123166199</v>
      </c>
      <c r="F9" s="43">
        <v>116796054</v>
      </c>
      <c r="G9" s="44">
        <v>131066087</v>
      </c>
      <c r="H9" s="45">
        <v>150727236</v>
      </c>
      <c r="I9" s="22">
        <f>IF($E9=0,0,(($F9/$E9)-1)*100)</f>
        <v>-5.171991221390215</v>
      </c>
      <c r="J9" s="23">
        <f>IF($E9=0,0,((($H9/$E9)^(1/3))-1)*100)</f>
        <v>6.962956562261935</v>
      </c>
      <c r="K9" s="2"/>
    </row>
    <row r="10" spans="1:11" ht="12.75">
      <c r="A10" s="5"/>
      <c r="B10" s="21" t="s">
        <v>68</v>
      </c>
      <c r="C10" s="43">
        <v>115645001</v>
      </c>
      <c r="D10" s="43">
        <v>135496397</v>
      </c>
      <c r="E10" s="43">
        <v>119474506</v>
      </c>
      <c r="F10" s="43">
        <v>136226983</v>
      </c>
      <c r="G10" s="44">
        <v>139556181</v>
      </c>
      <c r="H10" s="45">
        <v>150746157</v>
      </c>
      <c r="I10" s="22">
        <f aca="true" t="shared" si="0" ref="I10:I33">IF($E10=0,0,(($F10/$E10)-1)*100)</f>
        <v>14.021800600707234</v>
      </c>
      <c r="J10" s="23">
        <f aca="true" t="shared" si="1" ref="J10:J33">IF($E10=0,0,((($H10/$E10)^(1/3))-1)*100)</f>
        <v>8.058019125707272</v>
      </c>
      <c r="K10" s="2"/>
    </row>
    <row r="11" spans="1:11" ht="12.75">
      <c r="A11" s="9"/>
      <c r="B11" s="24" t="s">
        <v>18</v>
      </c>
      <c r="C11" s="46">
        <v>291753692</v>
      </c>
      <c r="D11" s="46">
        <v>299982141</v>
      </c>
      <c r="E11" s="46">
        <v>285152210</v>
      </c>
      <c r="F11" s="46">
        <v>301527911</v>
      </c>
      <c r="G11" s="47">
        <v>323007532</v>
      </c>
      <c r="H11" s="48">
        <v>358049478</v>
      </c>
      <c r="I11" s="25">
        <f t="shared" si="0"/>
        <v>5.742792945564057</v>
      </c>
      <c r="J11" s="26">
        <f t="shared" si="1"/>
        <v>7.8836010522568944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88911269</v>
      </c>
      <c r="D13" s="43">
        <v>92131805</v>
      </c>
      <c r="E13" s="43">
        <v>91551736</v>
      </c>
      <c r="F13" s="43">
        <v>100810424</v>
      </c>
      <c r="G13" s="44">
        <v>109379311</v>
      </c>
      <c r="H13" s="45">
        <v>119223447</v>
      </c>
      <c r="I13" s="22">
        <f t="shared" si="0"/>
        <v>10.113066561621498</v>
      </c>
      <c r="J13" s="23">
        <f t="shared" si="1"/>
        <v>9.202277683986736</v>
      </c>
      <c r="K13" s="2"/>
    </row>
    <row r="14" spans="1:11" ht="12.75">
      <c r="A14" s="5"/>
      <c r="B14" s="21" t="s">
        <v>69</v>
      </c>
      <c r="C14" s="43">
        <v>5688499</v>
      </c>
      <c r="D14" s="43">
        <v>7158499</v>
      </c>
      <c r="E14" s="43">
        <v>7158499</v>
      </c>
      <c r="F14" s="43">
        <v>4033606</v>
      </c>
      <c r="G14" s="44">
        <v>4356294</v>
      </c>
      <c r="H14" s="45">
        <v>4704797</v>
      </c>
      <c r="I14" s="22">
        <f t="shared" si="0"/>
        <v>-43.65290824235639</v>
      </c>
      <c r="J14" s="23">
        <f t="shared" si="1"/>
        <v>-13.055995286909262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35476225</v>
      </c>
      <c r="D16" s="43">
        <v>34128718</v>
      </c>
      <c r="E16" s="43">
        <v>31352677</v>
      </c>
      <c r="F16" s="43">
        <v>42873388</v>
      </c>
      <c r="G16" s="44">
        <v>52244730</v>
      </c>
      <c r="H16" s="45">
        <v>63878087</v>
      </c>
      <c r="I16" s="22">
        <f t="shared" si="0"/>
        <v>36.74554169648736</v>
      </c>
      <c r="J16" s="23">
        <f t="shared" si="1"/>
        <v>26.772705176116098</v>
      </c>
      <c r="K16" s="2"/>
    </row>
    <row r="17" spans="1:11" ht="12.75">
      <c r="A17" s="5"/>
      <c r="B17" s="21" t="s">
        <v>22</v>
      </c>
      <c r="C17" s="43">
        <v>105601323</v>
      </c>
      <c r="D17" s="43">
        <v>109040598</v>
      </c>
      <c r="E17" s="43">
        <v>69405816</v>
      </c>
      <c r="F17" s="43">
        <v>92800375</v>
      </c>
      <c r="G17" s="44">
        <v>96457887</v>
      </c>
      <c r="H17" s="45">
        <v>102859512</v>
      </c>
      <c r="I17" s="29">
        <f t="shared" si="0"/>
        <v>33.70691441766205</v>
      </c>
      <c r="J17" s="30">
        <f t="shared" si="1"/>
        <v>14.011728952499801</v>
      </c>
      <c r="K17" s="2"/>
    </row>
    <row r="18" spans="1:11" ht="12.75">
      <c r="A18" s="5"/>
      <c r="B18" s="24" t="s">
        <v>23</v>
      </c>
      <c r="C18" s="46">
        <v>235677316</v>
      </c>
      <c r="D18" s="46">
        <v>242459620</v>
      </c>
      <c r="E18" s="46">
        <v>199468728</v>
      </c>
      <c r="F18" s="46">
        <v>240517793</v>
      </c>
      <c r="G18" s="47">
        <v>262438222</v>
      </c>
      <c r="H18" s="48">
        <v>290665843</v>
      </c>
      <c r="I18" s="25">
        <f t="shared" si="0"/>
        <v>20.579198259087516</v>
      </c>
      <c r="J18" s="26">
        <f t="shared" si="1"/>
        <v>13.37215288778102</v>
      </c>
      <c r="K18" s="2"/>
    </row>
    <row r="19" spans="1:11" ht="23.25" customHeight="1">
      <c r="A19" s="31"/>
      <c r="B19" s="32" t="s">
        <v>24</v>
      </c>
      <c r="C19" s="52">
        <v>56076376</v>
      </c>
      <c r="D19" s="52">
        <v>57522521</v>
      </c>
      <c r="E19" s="52">
        <v>85683482</v>
      </c>
      <c r="F19" s="53">
        <v>61010118</v>
      </c>
      <c r="G19" s="54">
        <v>60569310</v>
      </c>
      <c r="H19" s="55">
        <v>67383635</v>
      </c>
      <c r="I19" s="33">
        <f t="shared" si="0"/>
        <v>-28.795939922236123</v>
      </c>
      <c r="J19" s="34">
        <f t="shared" si="1"/>
        <v>-7.696300147504543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>
        <v>11209060</v>
      </c>
      <c r="D22" s="43">
        <v>11209060</v>
      </c>
      <c r="E22" s="43">
        <v>6417118</v>
      </c>
      <c r="F22" s="43">
        <v>21285121</v>
      </c>
      <c r="G22" s="44">
        <v>10770000</v>
      </c>
      <c r="H22" s="45">
        <v>13550000</v>
      </c>
      <c r="I22" s="38">
        <f t="shared" si="0"/>
        <v>231.69284092952628</v>
      </c>
      <c r="J22" s="23">
        <f t="shared" si="1"/>
        <v>28.29205347970525</v>
      </c>
      <c r="K22" s="2"/>
    </row>
    <row r="23" spans="1:11" ht="12.75">
      <c r="A23" s="9"/>
      <c r="B23" s="21" t="s">
        <v>27</v>
      </c>
      <c r="C23" s="43">
        <v>5600000</v>
      </c>
      <c r="D23" s="43">
        <v>5600000</v>
      </c>
      <c r="E23" s="43">
        <v>0</v>
      </c>
      <c r="F23" s="43">
        <v>2150000</v>
      </c>
      <c r="G23" s="44">
        <v>560000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28</v>
      </c>
      <c r="C24" s="43">
        <v>47270000</v>
      </c>
      <c r="D24" s="43">
        <v>47283918</v>
      </c>
      <c r="E24" s="43">
        <v>43250007</v>
      </c>
      <c r="F24" s="43">
        <v>59382000</v>
      </c>
      <c r="G24" s="44">
        <v>58715000</v>
      </c>
      <c r="H24" s="45">
        <v>64416000</v>
      </c>
      <c r="I24" s="38">
        <f t="shared" si="0"/>
        <v>37.299399743449754</v>
      </c>
      <c r="J24" s="23">
        <f t="shared" si="1"/>
        <v>14.200811604329422</v>
      </c>
      <c r="K24" s="2"/>
    </row>
    <row r="25" spans="1:11" ht="12.75">
      <c r="A25" s="9"/>
      <c r="B25" s="21" t="s">
        <v>29</v>
      </c>
      <c r="C25" s="43">
        <v>18972840</v>
      </c>
      <c r="D25" s="43">
        <v>17950053</v>
      </c>
      <c r="E25" s="43">
        <v>15326000</v>
      </c>
      <c r="F25" s="43">
        <v>4486772</v>
      </c>
      <c r="G25" s="44">
        <v>0</v>
      </c>
      <c r="H25" s="45">
        <v>0</v>
      </c>
      <c r="I25" s="38">
        <f t="shared" si="0"/>
        <v>-70.72444212449433</v>
      </c>
      <c r="J25" s="23">
        <f t="shared" si="1"/>
        <v>-100</v>
      </c>
      <c r="K25" s="2"/>
    </row>
    <row r="26" spans="1:11" ht="12.75">
      <c r="A26" s="9"/>
      <c r="B26" s="24" t="s">
        <v>30</v>
      </c>
      <c r="C26" s="46">
        <v>83051900</v>
      </c>
      <c r="D26" s="46">
        <v>82043031</v>
      </c>
      <c r="E26" s="46">
        <v>64993125</v>
      </c>
      <c r="F26" s="46">
        <v>87303893</v>
      </c>
      <c r="G26" s="47">
        <v>70045000</v>
      </c>
      <c r="H26" s="48">
        <v>77966000</v>
      </c>
      <c r="I26" s="25">
        <f t="shared" si="0"/>
        <v>34.327889295983226</v>
      </c>
      <c r="J26" s="26">
        <f t="shared" si="1"/>
        <v>6.254160608426096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29881583</v>
      </c>
      <c r="D28" s="43">
        <v>28141582</v>
      </c>
      <c r="E28" s="43">
        <v>16483742</v>
      </c>
      <c r="F28" s="43">
        <v>33216121</v>
      </c>
      <c r="G28" s="44">
        <v>25451085</v>
      </c>
      <c r="H28" s="45">
        <v>26121831</v>
      </c>
      <c r="I28" s="38">
        <f t="shared" si="0"/>
        <v>101.50837716338926</v>
      </c>
      <c r="J28" s="23">
        <f t="shared" si="1"/>
        <v>16.58676960041323</v>
      </c>
      <c r="K28" s="2"/>
    </row>
    <row r="29" spans="1:11" ht="12.75">
      <c r="A29" s="9"/>
      <c r="B29" s="21" t="s">
        <v>33</v>
      </c>
      <c r="C29" s="43">
        <v>5978185</v>
      </c>
      <c r="D29" s="43">
        <v>6195551</v>
      </c>
      <c r="E29" s="43">
        <v>2908009</v>
      </c>
      <c r="F29" s="43">
        <v>6730000</v>
      </c>
      <c r="G29" s="44">
        <v>4690000</v>
      </c>
      <c r="H29" s="45">
        <v>0</v>
      </c>
      <c r="I29" s="38">
        <f t="shared" si="0"/>
        <v>131.42982019656748</v>
      </c>
      <c r="J29" s="23">
        <f t="shared" si="1"/>
        <v>-100</v>
      </c>
      <c r="K29" s="2"/>
    </row>
    <row r="30" spans="1:11" ht="12.75">
      <c r="A30" s="9"/>
      <c r="B30" s="21" t="s">
        <v>34</v>
      </c>
      <c r="C30" s="43">
        <v>29330000</v>
      </c>
      <c r="D30" s="43">
        <v>29343918</v>
      </c>
      <c r="E30" s="43">
        <v>30379652</v>
      </c>
      <c r="F30" s="43">
        <v>33977000</v>
      </c>
      <c r="G30" s="44">
        <v>32480000</v>
      </c>
      <c r="H30" s="45">
        <v>34238000</v>
      </c>
      <c r="I30" s="38">
        <f t="shared" si="0"/>
        <v>11.841307464614804</v>
      </c>
      <c r="J30" s="23">
        <f t="shared" si="1"/>
        <v>4.065920715301075</v>
      </c>
      <c r="K30" s="2"/>
    </row>
    <row r="31" spans="1:11" ht="22.5">
      <c r="A31" s="9"/>
      <c r="B31" s="63" t="s">
        <v>35</v>
      </c>
      <c r="C31" s="43">
        <v>16019432</v>
      </c>
      <c r="D31" s="43">
        <v>13602355</v>
      </c>
      <c r="E31" s="43">
        <v>11196778</v>
      </c>
      <c r="F31" s="43">
        <v>4085000</v>
      </c>
      <c r="G31" s="44">
        <v>6893915</v>
      </c>
      <c r="H31" s="45">
        <v>10556169</v>
      </c>
      <c r="I31" s="38">
        <f t="shared" si="0"/>
        <v>-63.51629013275068</v>
      </c>
      <c r="J31" s="23">
        <f t="shared" si="1"/>
        <v>-1.9446963300977838</v>
      </c>
      <c r="K31" s="2"/>
    </row>
    <row r="32" spans="1:11" ht="12.75">
      <c r="A32" s="9"/>
      <c r="B32" s="21" t="s">
        <v>29</v>
      </c>
      <c r="C32" s="43">
        <v>1842700</v>
      </c>
      <c r="D32" s="43">
        <v>4759625</v>
      </c>
      <c r="E32" s="43">
        <v>4024945</v>
      </c>
      <c r="F32" s="43">
        <v>9295772</v>
      </c>
      <c r="G32" s="44">
        <v>530000</v>
      </c>
      <c r="H32" s="45">
        <v>7050000</v>
      </c>
      <c r="I32" s="38">
        <f t="shared" si="0"/>
        <v>130.95401303620298</v>
      </c>
      <c r="J32" s="23">
        <f t="shared" si="1"/>
        <v>20.543294179926043</v>
      </c>
      <c r="K32" s="2"/>
    </row>
    <row r="33" spans="1:11" ht="13.5" thickBot="1">
      <c r="A33" s="9"/>
      <c r="B33" s="39" t="s">
        <v>36</v>
      </c>
      <c r="C33" s="59">
        <v>83051900</v>
      </c>
      <c r="D33" s="59">
        <v>82043031</v>
      </c>
      <c r="E33" s="59">
        <v>64993126</v>
      </c>
      <c r="F33" s="59">
        <v>87303893</v>
      </c>
      <c r="G33" s="60">
        <v>70045000</v>
      </c>
      <c r="H33" s="61">
        <v>77966000</v>
      </c>
      <c r="I33" s="40">
        <f t="shared" si="0"/>
        <v>34.32788722918174</v>
      </c>
      <c r="J33" s="41">
        <f t="shared" si="1"/>
        <v>6.2541600634753225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51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129722890</v>
      </c>
      <c r="D8" s="43">
        <v>129722890</v>
      </c>
      <c r="E8" s="43">
        <v>129619065</v>
      </c>
      <c r="F8" s="43">
        <v>135735680</v>
      </c>
      <c r="G8" s="44">
        <v>143683120</v>
      </c>
      <c r="H8" s="45">
        <v>151633020</v>
      </c>
      <c r="I8" s="22">
        <f>IF($E8=0,0,(($F8/$E8)-1)*100)</f>
        <v>4.718916156354003</v>
      </c>
      <c r="J8" s="23">
        <f>IF($E8=0,0,((($H8/$E8)^(1/3))-1)*100)</f>
        <v>5.367894063451573</v>
      </c>
      <c r="K8" s="2"/>
    </row>
    <row r="9" spans="1:11" ht="12.75">
      <c r="A9" s="5"/>
      <c r="B9" s="21" t="s">
        <v>17</v>
      </c>
      <c r="C9" s="43">
        <v>361580120</v>
      </c>
      <c r="D9" s="43">
        <v>348760120</v>
      </c>
      <c r="E9" s="43">
        <v>350685471</v>
      </c>
      <c r="F9" s="43">
        <v>414997950</v>
      </c>
      <c r="G9" s="44">
        <v>466879244</v>
      </c>
      <c r="H9" s="45">
        <v>524317864</v>
      </c>
      <c r="I9" s="22">
        <f>IF($E9=0,0,(($F9/$E9)-1)*100)</f>
        <v>18.339077127036152</v>
      </c>
      <c r="J9" s="23">
        <f>IF($E9=0,0,((($H9/$E9)^(1/3))-1)*100)</f>
        <v>14.347224375564128</v>
      </c>
      <c r="K9" s="2"/>
    </row>
    <row r="10" spans="1:11" ht="12.75">
      <c r="A10" s="5"/>
      <c r="B10" s="21" t="s">
        <v>68</v>
      </c>
      <c r="C10" s="43">
        <v>132960570</v>
      </c>
      <c r="D10" s="43">
        <v>135774752</v>
      </c>
      <c r="E10" s="43">
        <v>141133989</v>
      </c>
      <c r="F10" s="43">
        <v>130786470</v>
      </c>
      <c r="G10" s="44">
        <v>128939310</v>
      </c>
      <c r="H10" s="45">
        <v>139014880</v>
      </c>
      <c r="I10" s="22">
        <f aca="true" t="shared" si="0" ref="I10:I33">IF($E10=0,0,(($F10/$E10)-1)*100)</f>
        <v>-7.3316988156552405</v>
      </c>
      <c r="J10" s="23">
        <f aca="true" t="shared" si="1" ref="J10:J33">IF($E10=0,0,((($H10/$E10)^(1/3))-1)*100)</f>
        <v>-0.5030218525387875</v>
      </c>
      <c r="K10" s="2"/>
    </row>
    <row r="11" spans="1:11" ht="12.75">
      <c r="A11" s="9"/>
      <c r="B11" s="24" t="s">
        <v>18</v>
      </c>
      <c r="C11" s="46">
        <v>624263580</v>
      </c>
      <c r="D11" s="46">
        <v>614257762</v>
      </c>
      <c r="E11" s="46">
        <v>621438525</v>
      </c>
      <c r="F11" s="46">
        <v>681520100</v>
      </c>
      <c r="G11" s="47">
        <v>739501674</v>
      </c>
      <c r="H11" s="48">
        <v>814965764</v>
      </c>
      <c r="I11" s="25">
        <f t="shared" si="0"/>
        <v>9.668144568282111</v>
      </c>
      <c r="J11" s="26">
        <f t="shared" si="1"/>
        <v>9.457887941258903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180902950</v>
      </c>
      <c r="D13" s="43">
        <v>174000630</v>
      </c>
      <c r="E13" s="43">
        <v>173749346</v>
      </c>
      <c r="F13" s="43">
        <v>189875685</v>
      </c>
      <c r="G13" s="44">
        <v>202861749</v>
      </c>
      <c r="H13" s="45">
        <v>217979384</v>
      </c>
      <c r="I13" s="22">
        <f t="shared" si="0"/>
        <v>9.281381122435995</v>
      </c>
      <c r="J13" s="23">
        <f t="shared" si="1"/>
        <v>7.852631879829297</v>
      </c>
      <c r="K13" s="2"/>
    </row>
    <row r="14" spans="1:11" ht="12.75">
      <c r="A14" s="5"/>
      <c r="B14" s="21" t="s">
        <v>69</v>
      </c>
      <c r="C14" s="43">
        <v>1000000</v>
      </c>
      <c r="D14" s="43">
        <v>1000000</v>
      </c>
      <c r="E14" s="43">
        <v>999987</v>
      </c>
      <c r="F14" s="43">
        <v>1000000</v>
      </c>
      <c r="G14" s="44">
        <v>1000000</v>
      </c>
      <c r="H14" s="45">
        <v>1000000</v>
      </c>
      <c r="I14" s="22">
        <f t="shared" si="0"/>
        <v>0.0013000169002186368</v>
      </c>
      <c r="J14" s="23">
        <f t="shared" si="1"/>
        <v>0.0004333370889231247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103276380</v>
      </c>
      <c r="D16" s="43">
        <v>103276380</v>
      </c>
      <c r="E16" s="43">
        <v>91616592</v>
      </c>
      <c r="F16" s="43">
        <v>127243420</v>
      </c>
      <c r="G16" s="44">
        <v>152804270</v>
      </c>
      <c r="H16" s="45">
        <v>182505340</v>
      </c>
      <c r="I16" s="22">
        <f t="shared" si="0"/>
        <v>38.88687324234894</v>
      </c>
      <c r="J16" s="23">
        <f t="shared" si="1"/>
        <v>25.825060488169417</v>
      </c>
      <c r="K16" s="2"/>
    </row>
    <row r="17" spans="1:11" ht="12.75">
      <c r="A17" s="5"/>
      <c r="B17" s="21" t="s">
        <v>22</v>
      </c>
      <c r="C17" s="43">
        <v>422825530</v>
      </c>
      <c r="D17" s="43">
        <v>403984624</v>
      </c>
      <c r="E17" s="43">
        <v>375532524</v>
      </c>
      <c r="F17" s="43">
        <v>410312540</v>
      </c>
      <c r="G17" s="44">
        <v>432654802</v>
      </c>
      <c r="H17" s="45">
        <v>458312965</v>
      </c>
      <c r="I17" s="29">
        <f t="shared" si="0"/>
        <v>9.26151898363936</v>
      </c>
      <c r="J17" s="30">
        <f t="shared" si="1"/>
        <v>6.865665731588888</v>
      </c>
      <c r="K17" s="2"/>
    </row>
    <row r="18" spans="1:11" ht="12.75">
      <c r="A18" s="5"/>
      <c r="B18" s="24" t="s">
        <v>23</v>
      </c>
      <c r="C18" s="46">
        <v>708004860</v>
      </c>
      <c r="D18" s="46">
        <v>682261634</v>
      </c>
      <c r="E18" s="46">
        <v>641898449</v>
      </c>
      <c r="F18" s="46">
        <v>728431645</v>
      </c>
      <c r="G18" s="47">
        <v>789320821</v>
      </c>
      <c r="H18" s="48">
        <v>859797689</v>
      </c>
      <c r="I18" s="25">
        <f t="shared" si="0"/>
        <v>13.480823350610716</v>
      </c>
      <c r="J18" s="26">
        <f t="shared" si="1"/>
        <v>10.232582579976523</v>
      </c>
      <c r="K18" s="2"/>
    </row>
    <row r="19" spans="1:11" ht="23.25" customHeight="1">
      <c r="A19" s="31"/>
      <c r="B19" s="32" t="s">
        <v>24</v>
      </c>
      <c r="C19" s="52">
        <v>-83741280</v>
      </c>
      <c r="D19" s="52">
        <v>-68003872</v>
      </c>
      <c r="E19" s="52">
        <v>-20459924</v>
      </c>
      <c r="F19" s="53">
        <v>-46911545</v>
      </c>
      <c r="G19" s="54">
        <v>-49819147</v>
      </c>
      <c r="H19" s="55">
        <v>-44831925</v>
      </c>
      <c r="I19" s="33">
        <f t="shared" si="0"/>
        <v>129.2850403549886</v>
      </c>
      <c r="J19" s="34">
        <f t="shared" si="1"/>
        <v>29.88563550937986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>
        <v>97736000</v>
      </c>
      <c r="D22" s="43">
        <v>98603890</v>
      </c>
      <c r="E22" s="43">
        <v>85579458</v>
      </c>
      <c r="F22" s="43">
        <v>3000000</v>
      </c>
      <c r="G22" s="44">
        <v>0</v>
      </c>
      <c r="H22" s="45">
        <v>0</v>
      </c>
      <c r="I22" s="38">
        <f t="shared" si="0"/>
        <v>-96.494485861315</v>
      </c>
      <c r="J22" s="23">
        <f t="shared" si="1"/>
        <v>-100</v>
      </c>
      <c r="K22" s="2"/>
    </row>
    <row r="23" spans="1:11" ht="12.75">
      <c r="A23" s="9"/>
      <c r="B23" s="21" t="s">
        <v>27</v>
      </c>
      <c r="C23" s="43"/>
      <c r="D23" s="43"/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28</v>
      </c>
      <c r="C24" s="43">
        <v>26003001</v>
      </c>
      <c r="D24" s="43">
        <v>29382578</v>
      </c>
      <c r="E24" s="43">
        <v>27337982</v>
      </c>
      <c r="F24" s="43">
        <v>41271000</v>
      </c>
      <c r="G24" s="44">
        <v>41564000</v>
      </c>
      <c r="H24" s="45">
        <v>50675000</v>
      </c>
      <c r="I24" s="38">
        <f t="shared" si="0"/>
        <v>50.965788184365614</v>
      </c>
      <c r="J24" s="23">
        <f t="shared" si="1"/>
        <v>22.8407430318601</v>
      </c>
      <c r="K24" s="2"/>
    </row>
    <row r="25" spans="1:11" ht="12.75">
      <c r="A25" s="9"/>
      <c r="B25" s="21" t="s">
        <v>29</v>
      </c>
      <c r="C25" s="43">
        <v>38070088</v>
      </c>
      <c r="D25" s="43">
        <v>38719012</v>
      </c>
      <c r="E25" s="43">
        <v>29765520</v>
      </c>
      <c r="F25" s="43">
        <v>169700000</v>
      </c>
      <c r="G25" s="44">
        <v>129550000</v>
      </c>
      <c r="H25" s="45">
        <v>90000000</v>
      </c>
      <c r="I25" s="38">
        <f t="shared" si="0"/>
        <v>470.12274604979183</v>
      </c>
      <c r="J25" s="23">
        <f t="shared" si="1"/>
        <v>44.602681028616395</v>
      </c>
      <c r="K25" s="2"/>
    </row>
    <row r="26" spans="1:11" ht="12.75">
      <c r="A26" s="9"/>
      <c r="B26" s="24" t="s">
        <v>30</v>
      </c>
      <c r="C26" s="46">
        <v>161809089</v>
      </c>
      <c r="D26" s="46">
        <v>166705480</v>
      </c>
      <c r="E26" s="46">
        <v>142682960</v>
      </c>
      <c r="F26" s="46">
        <v>213971000</v>
      </c>
      <c r="G26" s="47">
        <v>171114000</v>
      </c>
      <c r="H26" s="48">
        <v>140675000</v>
      </c>
      <c r="I26" s="25">
        <f t="shared" si="0"/>
        <v>49.962546333493506</v>
      </c>
      <c r="J26" s="26">
        <f t="shared" si="1"/>
        <v>-0.4713138367781422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59462000</v>
      </c>
      <c r="D28" s="43">
        <v>59339480</v>
      </c>
      <c r="E28" s="43">
        <v>51567904</v>
      </c>
      <c r="F28" s="43">
        <v>88896047</v>
      </c>
      <c r="G28" s="44">
        <v>49400000</v>
      </c>
      <c r="H28" s="45">
        <v>33990000</v>
      </c>
      <c r="I28" s="38">
        <f t="shared" si="0"/>
        <v>72.38638785861842</v>
      </c>
      <c r="J28" s="23">
        <f t="shared" si="1"/>
        <v>-12.972355643468669</v>
      </c>
      <c r="K28" s="2"/>
    </row>
    <row r="29" spans="1:11" ht="12.75">
      <c r="A29" s="9"/>
      <c r="B29" s="21" t="s">
        <v>33</v>
      </c>
      <c r="C29" s="43">
        <v>33125000</v>
      </c>
      <c r="D29" s="43">
        <v>37340000</v>
      </c>
      <c r="E29" s="43">
        <v>32375968</v>
      </c>
      <c r="F29" s="43">
        <v>37505000</v>
      </c>
      <c r="G29" s="44">
        <v>41500000</v>
      </c>
      <c r="H29" s="45">
        <v>18239000</v>
      </c>
      <c r="I29" s="38">
        <f t="shared" si="0"/>
        <v>15.84209621160979</v>
      </c>
      <c r="J29" s="23">
        <f t="shared" si="1"/>
        <v>-17.410262253346755</v>
      </c>
      <c r="K29" s="2"/>
    </row>
    <row r="30" spans="1:11" ht="12.75">
      <c r="A30" s="9"/>
      <c r="B30" s="21" t="s">
        <v>34</v>
      </c>
      <c r="C30" s="43">
        <v>10828500</v>
      </c>
      <c r="D30" s="43">
        <v>7352000</v>
      </c>
      <c r="E30" s="43">
        <v>7993103</v>
      </c>
      <c r="F30" s="43">
        <v>12250000</v>
      </c>
      <c r="G30" s="44">
        <v>33744990</v>
      </c>
      <c r="H30" s="45">
        <v>34847000</v>
      </c>
      <c r="I30" s="38">
        <f t="shared" si="0"/>
        <v>53.25712680044283</v>
      </c>
      <c r="J30" s="23">
        <f t="shared" si="1"/>
        <v>63.36160639028427</v>
      </c>
      <c r="K30" s="2"/>
    </row>
    <row r="31" spans="1:11" ht="22.5">
      <c r="A31" s="9"/>
      <c r="B31" s="63" t="s">
        <v>35</v>
      </c>
      <c r="C31" s="43">
        <v>20957223</v>
      </c>
      <c r="D31" s="43">
        <v>27410000</v>
      </c>
      <c r="E31" s="43">
        <v>25435029</v>
      </c>
      <c r="F31" s="43">
        <v>22538175</v>
      </c>
      <c r="G31" s="44">
        <v>25169010</v>
      </c>
      <c r="H31" s="45">
        <v>27789000</v>
      </c>
      <c r="I31" s="38">
        <f t="shared" si="0"/>
        <v>-11.38923018330351</v>
      </c>
      <c r="J31" s="23">
        <f t="shared" si="1"/>
        <v>2.9943878126851065</v>
      </c>
      <c r="K31" s="2"/>
    </row>
    <row r="32" spans="1:11" ht="12.75">
      <c r="A32" s="9"/>
      <c r="B32" s="21" t="s">
        <v>29</v>
      </c>
      <c r="C32" s="43">
        <v>37436366</v>
      </c>
      <c r="D32" s="43">
        <v>35264000</v>
      </c>
      <c r="E32" s="43">
        <v>25310961</v>
      </c>
      <c r="F32" s="43">
        <v>52781778</v>
      </c>
      <c r="G32" s="44">
        <v>21300000</v>
      </c>
      <c r="H32" s="45">
        <v>25810000</v>
      </c>
      <c r="I32" s="38">
        <f t="shared" si="0"/>
        <v>108.53328326806712</v>
      </c>
      <c r="J32" s="23">
        <f t="shared" si="1"/>
        <v>0.6529380975410337</v>
      </c>
      <c r="K32" s="2"/>
    </row>
    <row r="33" spans="1:11" ht="13.5" thickBot="1">
      <c r="A33" s="9"/>
      <c r="B33" s="39" t="s">
        <v>36</v>
      </c>
      <c r="C33" s="59">
        <v>161809089</v>
      </c>
      <c r="D33" s="59">
        <v>166705480</v>
      </c>
      <c r="E33" s="59">
        <v>142682965</v>
      </c>
      <c r="F33" s="59">
        <v>213971000</v>
      </c>
      <c r="G33" s="60">
        <v>171114000</v>
      </c>
      <c r="H33" s="61">
        <v>140675000</v>
      </c>
      <c r="I33" s="40">
        <f t="shared" si="0"/>
        <v>49.96254107839712</v>
      </c>
      <c r="J33" s="41">
        <f t="shared" si="1"/>
        <v>-0.47131499936363674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52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28823245</v>
      </c>
      <c r="D8" s="43">
        <v>29323244</v>
      </c>
      <c r="E8" s="43">
        <v>28567550</v>
      </c>
      <c r="F8" s="43">
        <v>31830397</v>
      </c>
      <c r="G8" s="44">
        <v>34058524</v>
      </c>
      <c r="H8" s="45">
        <v>36612914</v>
      </c>
      <c r="I8" s="22">
        <f>IF($E8=0,0,(($F8/$E8)-1)*100)</f>
        <v>11.421514970657265</v>
      </c>
      <c r="J8" s="23">
        <f>IF($E8=0,0,((($H8/$E8)^(1/3))-1)*100)</f>
        <v>8.622659831134861</v>
      </c>
      <c r="K8" s="2"/>
    </row>
    <row r="9" spans="1:11" ht="12.75">
      <c r="A9" s="5"/>
      <c r="B9" s="21" t="s">
        <v>17</v>
      </c>
      <c r="C9" s="43">
        <v>73577407</v>
      </c>
      <c r="D9" s="43">
        <v>75941841</v>
      </c>
      <c r="E9" s="43">
        <v>76957377</v>
      </c>
      <c r="F9" s="43">
        <v>84873698</v>
      </c>
      <c r="G9" s="44">
        <v>94678987</v>
      </c>
      <c r="H9" s="45">
        <v>105898465</v>
      </c>
      <c r="I9" s="22">
        <f>IF($E9=0,0,(($F9/$E9)-1)*100)</f>
        <v>10.286630481181813</v>
      </c>
      <c r="J9" s="23">
        <f>IF($E9=0,0,((($H9/$E9)^(1/3))-1)*100)</f>
        <v>11.22774589913762</v>
      </c>
      <c r="K9" s="2"/>
    </row>
    <row r="10" spans="1:11" ht="12.75">
      <c r="A10" s="5"/>
      <c r="B10" s="21" t="s">
        <v>68</v>
      </c>
      <c r="C10" s="43">
        <v>53387773</v>
      </c>
      <c r="D10" s="43">
        <v>57523208</v>
      </c>
      <c r="E10" s="43">
        <v>44926323</v>
      </c>
      <c r="F10" s="43">
        <v>61003596</v>
      </c>
      <c r="G10" s="44">
        <v>46390048</v>
      </c>
      <c r="H10" s="45">
        <v>48774603</v>
      </c>
      <c r="I10" s="22">
        <f aca="true" t="shared" si="0" ref="I10:I33">IF($E10=0,0,(($F10/$E10)-1)*100)</f>
        <v>35.78586433614876</v>
      </c>
      <c r="J10" s="23">
        <f aca="true" t="shared" si="1" ref="J10:J33">IF($E10=0,0,((($H10/$E10)^(1/3))-1)*100)</f>
        <v>2.7773989799516174</v>
      </c>
      <c r="K10" s="2"/>
    </row>
    <row r="11" spans="1:11" ht="12.75">
      <c r="A11" s="9"/>
      <c r="B11" s="24" t="s">
        <v>18</v>
      </c>
      <c r="C11" s="46">
        <v>155788425</v>
      </c>
      <c r="D11" s="46">
        <v>162788293</v>
      </c>
      <c r="E11" s="46">
        <v>150451250</v>
      </c>
      <c r="F11" s="46">
        <v>177707691</v>
      </c>
      <c r="G11" s="47">
        <v>175127559</v>
      </c>
      <c r="H11" s="48">
        <v>191285982</v>
      </c>
      <c r="I11" s="25">
        <f t="shared" si="0"/>
        <v>18.116460315218387</v>
      </c>
      <c r="J11" s="26">
        <f t="shared" si="1"/>
        <v>8.333418617574795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54199143</v>
      </c>
      <c r="D13" s="43">
        <v>60011147</v>
      </c>
      <c r="E13" s="43">
        <v>55227709</v>
      </c>
      <c r="F13" s="43">
        <v>63748070</v>
      </c>
      <c r="G13" s="44">
        <v>68176014</v>
      </c>
      <c r="H13" s="45">
        <v>73259214</v>
      </c>
      <c r="I13" s="22">
        <f t="shared" si="0"/>
        <v>15.427692283958393</v>
      </c>
      <c r="J13" s="23">
        <f t="shared" si="1"/>
        <v>9.875722113949003</v>
      </c>
      <c r="K13" s="2"/>
    </row>
    <row r="14" spans="1:11" ht="12.75">
      <c r="A14" s="5"/>
      <c r="B14" s="21" t="s">
        <v>69</v>
      </c>
      <c r="C14" s="43">
        <v>3373694</v>
      </c>
      <c r="D14" s="43">
        <v>3373694</v>
      </c>
      <c r="E14" s="43">
        <v>0</v>
      </c>
      <c r="F14" s="43">
        <v>1000000</v>
      </c>
      <c r="G14" s="44">
        <v>1070000</v>
      </c>
      <c r="H14" s="45">
        <v>1150250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32312282</v>
      </c>
      <c r="D16" s="43">
        <v>33062281</v>
      </c>
      <c r="E16" s="43">
        <v>33952021</v>
      </c>
      <c r="F16" s="43">
        <v>40503598</v>
      </c>
      <c r="G16" s="44">
        <v>46924999</v>
      </c>
      <c r="H16" s="45">
        <v>54373198</v>
      </c>
      <c r="I16" s="22">
        <f t="shared" si="0"/>
        <v>19.29657442188788</v>
      </c>
      <c r="J16" s="23">
        <f t="shared" si="1"/>
        <v>16.996557179372694</v>
      </c>
      <c r="K16" s="2"/>
    </row>
    <row r="17" spans="1:11" ht="12.75">
      <c r="A17" s="5"/>
      <c r="B17" s="21" t="s">
        <v>22</v>
      </c>
      <c r="C17" s="43">
        <v>58850829</v>
      </c>
      <c r="D17" s="43">
        <v>67996501</v>
      </c>
      <c r="E17" s="43">
        <v>46415497</v>
      </c>
      <c r="F17" s="43">
        <v>74116452</v>
      </c>
      <c r="G17" s="44">
        <v>60833915</v>
      </c>
      <c r="H17" s="45">
        <v>65089378</v>
      </c>
      <c r="I17" s="29">
        <f t="shared" si="0"/>
        <v>59.68040156932932</v>
      </c>
      <c r="J17" s="30">
        <f t="shared" si="1"/>
        <v>11.930653347020703</v>
      </c>
      <c r="K17" s="2"/>
    </row>
    <row r="18" spans="1:11" ht="12.75">
      <c r="A18" s="5"/>
      <c r="B18" s="24" t="s">
        <v>23</v>
      </c>
      <c r="C18" s="46">
        <v>148735948</v>
      </c>
      <c r="D18" s="46">
        <v>164443623</v>
      </c>
      <c r="E18" s="46">
        <v>135595227</v>
      </c>
      <c r="F18" s="46">
        <v>179368120</v>
      </c>
      <c r="G18" s="47">
        <v>177004928</v>
      </c>
      <c r="H18" s="48">
        <v>193872040</v>
      </c>
      <c r="I18" s="25">
        <f t="shared" si="0"/>
        <v>32.28203084169032</v>
      </c>
      <c r="J18" s="26">
        <f t="shared" si="1"/>
        <v>12.656674160795035</v>
      </c>
      <c r="K18" s="2"/>
    </row>
    <row r="19" spans="1:11" ht="23.25" customHeight="1">
      <c r="A19" s="31"/>
      <c r="B19" s="32" t="s">
        <v>24</v>
      </c>
      <c r="C19" s="52">
        <v>7052477</v>
      </c>
      <c r="D19" s="52">
        <v>-1655330</v>
      </c>
      <c r="E19" s="52">
        <v>14856023</v>
      </c>
      <c r="F19" s="53">
        <v>-1660429</v>
      </c>
      <c r="G19" s="54">
        <v>-1877369</v>
      </c>
      <c r="H19" s="55">
        <v>-2586058</v>
      </c>
      <c r="I19" s="33">
        <f t="shared" si="0"/>
        <v>-111.1768068748951</v>
      </c>
      <c r="J19" s="34">
        <f t="shared" si="1"/>
        <v>-155.835691531643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/>
      <c r="D22" s="43"/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27</v>
      </c>
      <c r="C23" s="43">
        <v>24963000</v>
      </c>
      <c r="D23" s="43"/>
      <c r="E23" s="43">
        <v>22735256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28</v>
      </c>
      <c r="C24" s="43">
        <v>7049000</v>
      </c>
      <c r="D24" s="43"/>
      <c r="E24" s="43">
        <v>5829710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1" t="s">
        <v>29</v>
      </c>
      <c r="C25" s="43"/>
      <c r="D25" s="43">
        <v>31409653</v>
      </c>
      <c r="E25" s="43">
        <v>0</v>
      </c>
      <c r="F25" s="43">
        <v>25034645</v>
      </c>
      <c r="G25" s="44">
        <v>32828000</v>
      </c>
      <c r="H25" s="45">
        <v>32955000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30</v>
      </c>
      <c r="C26" s="46">
        <v>32012000</v>
      </c>
      <c r="D26" s="46">
        <v>31409653</v>
      </c>
      <c r="E26" s="46">
        <v>28564966</v>
      </c>
      <c r="F26" s="46">
        <v>25034645</v>
      </c>
      <c r="G26" s="47">
        <v>32828000</v>
      </c>
      <c r="H26" s="48">
        <v>32955000</v>
      </c>
      <c r="I26" s="25">
        <f t="shared" si="0"/>
        <v>-12.358918963880438</v>
      </c>
      <c r="J26" s="26">
        <f t="shared" si="1"/>
        <v>4.88077024835567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7080000</v>
      </c>
      <c r="D28" s="43">
        <v>6110000</v>
      </c>
      <c r="E28" s="43">
        <v>5706798</v>
      </c>
      <c r="F28" s="43">
        <v>11099000</v>
      </c>
      <c r="G28" s="44">
        <v>17308000</v>
      </c>
      <c r="H28" s="45">
        <v>19495000</v>
      </c>
      <c r="I28" s="38">
        <f t="shared" si="0"/>
        <v>94.48734649447903</v>
      </c>
      <c r="J28" s="23">
        <f t="shared" si="1"/>
        <v>50.606452771042456</v>
      </c>
      <c r="K28" s="2"/>
    </row>
    <row r="29" spans="1:11" ht="12.75">
      <c r="A29" s="9"/>
      <c r="B29" s="21" t="s">
        <v>33</v>
      </c>
      <c r="C29" s="43">
        <v>2914000</v>
      </c>
      <c r="D29" s="43">
        <v>2864010</v>
      </c>
      <c r="E29" s="43">
        <v>2885704</v>
      </c>
      <c r="F29" s="43">
        <v>2600000</v>
      </c>
      <c r="G29" s="44">
        <v>2800000</v>
      </c>
      <c r="H29" s="45">
        <v>2800000</v>
      </c>
      <c r="I29" s="38">
        <f t="shared" si="0"/>
        <v>-9.900668952879432</v>
      </c>
      <c r="J29" s="23">
        <f t="shared" si="1"/>
        <v>-0.9999493861511</v>
      </c>
      <c r="K29" s="2"/>
    </row>
    <row r="30" spans="1:11" ht="12.75">
      <c r="A30" s="9"/>
      <c r="B30" s="21" t="s">
        <v>34</v>
      </c>
      <c r="C30" s="43"/>
      <c r="D30" s="43"/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22.5">
      <c r="A31" s="9"/>
      <c r="B31" s="63" t="s">
        <v>35</v>
      </c>
      <c r="C31" s="43">
        <v>13929000</v>
      </c>
      <c r="D31" s="43">
        <v>12775653</v>
      </c>
      <c r="E31" s="43">
        <v>11327294</v>
      </c>
      <c r="F31" s="43">
        <v>3430000</v>
      </c>
      <c r="G31" s="44">
        <v>5070000</v>
      </c>
      <c r="H31" s="45">
        <v>4000000</v>
      </c>
      <c r="I31" s="38">
        <f t="shared" si="0"/>
        <v>-69.71915799130844</v>
      </c>
      <c r="J31" s="23">
        <f t="shared" si="1"/>
        <v>-29.317602372003925</v>
      </c>
      <c r="K31" s="2"/>
    </row>
    <row r="32" spans="1:11" ht="12.75">
      <c r="A32" s="9"/>
      <c r="B32" s="21" t="s">
        <v>29</v>
      </c>
      <c r="C32" s="43">
        <v>8089000</v>
      </c>
      <c r="D32" s="43">
        <v>9659990</v>
      </c>
      <c r="E32" s="43">
        <v>8645190</v>
      </c>
      <c r="F32" s="43">
        <v>7905645</v>
      </c>
      <c r="G32" s="44">
        <v>7650000</v>
      </c>
      <c r="H32" s="45">
        <v>6660000</v>
      </c>
      <c r="I32" s="38">
        <f t="shared" si="0"/>
        <v>-8.554410024533876</v>
      </c>
      <c r="J32" s="23">
        <f t="shared" si="1"/>
        <v>-8.328734038342855</v>
      </c>
      <c r="K32" s="2"/>
    </row>
    <row r="33" spans="1:11" ht="13.5" thickBot="1">
      <c r="A33" s="9"/>
      <c r="B33" s="39" t="s">
        <v>36</v>
      </c>
      <c r="C33" s="59">
        <v>32012000</v>
      </c>
      <c r="D33" s="59">
        <v>31409653</v>
      </c>
      <c r="E33" s="59">
        <v>28564986</v>
      </c>
      <c r="F33" s="59">
        <v>25034645</v>
      </c>
      <c r="G33" s="60">
        <v>32828000</v>
      </c>
      <c r="H33" s="61">
        <v>32955000</v>
      </c>
      <c r="I33" s="40">
        <f t="shared" si="0"/>
        <v>-12.358980326473812</v>
      </c>
      <c r="J33" s="41">
        <f t="shared" si="1"/>
        <v>4.880745770650763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53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21149000</v>
      </c>
      <c r="D8" s="43">
        <v>20700000</v>
      </c>
      <c r="E8" s="43">
        <v>129257806</v>
      </c>
      <c r="F8" s="43">
        <v>26540228</v>
      </c>
      <c r="G8" s="44">
        <v>28530745</v>
      </c>
      <c r="H8" s="45">
        <v>30670551</v>
      </c>
      <c r="I8" s="22">
        <f>IF($E8=0,0,(($F8/$E8)-1)*100)</f>
        <v>-79.46721453712435</v>
      </c>
      <c r="J8" s="23">
        <f>IF($E8=0,0,((($H8/$E8)^(1/3))-1)*100)</f>
        <v>-38.09083696336759</v>
      </c>
      <c r="K8" s="2"/>
    </row>
    <row r="9" spans="1:11" ht="12.75">
      <c r="A9" s="5"/>
      <c r="B9" s="21" t="s">
        <v>17</v>
      </c>
      <c r="C9" s="43">
        <v>60295509</v>
      </c>
      <c r="D9" s="43">
        <v>59080623</v>
      </c>
      <c r="E9" s="43">
        <v>49146538</v>
      </c>
      <c r="F9" s="43">
        <v>60543218</v>
      </c>
      <c r="G9" s="44">
        <v>65083961</v>
      </c>
      <c r="H9" s="45">
        <v>69965259</v>
      </c>
      <c r="I9" s="22">
        <f>IF($E9=0,0,(($F9/$E9)-1)*100)</f>
        <v>23.18918170797708</v>
      </c>
      <c r="J9" s="23">
        <f>IF($E9=0,0,((($H9/$E9)^(1/3))-1)*100)</f>
        <v>12.494124098705539</v>
      </c>
      <c r="K9" s="2"/>
    </row>
    <row r="10" spans="1:11" ht="12.75">
      <c r="A10" s="5"/>
      <c r="B10" s="21" t="s">
        <v>68</v>
      </c>
      <c r="C10" s="43">
        <v>30013540</v>
      </c>
      <c r="D10" s="43">
        <v>31063129</v>
      </c>
      <c r="E10" s="43">
        <v>-1179677</v>
      </c>
      <c r="F10" s="43">
        <v>42030760</v>
      </c>
      <c r="G10" s="44">
        <v>44968076</v>
      </c>
      <c r="H10" s="45">
        <v>48340674</v>
      </c>
      <c r="I10" s="22">
        <f aca="true" t="shared" si="0" ref="I10:I33">IF($E10=0,0,(($F10/$E10)-1)*100)</f>
        <v>-3662.9040830668055</v>
      </c>
      <c r="J10" s="23">
        <f aca="true" t="shared" si="1" ref="J10:J33">IF($E10=0,0,((($H10/$E10)^(1/3))-1)*100)</f>
        <v>-444.7597282735824</v>
      </c>
      <c r="K10" s="2"/>
    </row>
    <row r="11" spans="1:11" ht="12.75">
      <c r="A11" s="9"/>
      <c r="B11" s="24" t="s">
        <v>18</v>
      </c>
      <c r="C11" s="46">
        <v>111458049</v>
      </c>
      <c r="D11" s="46">
        <v>110843752</v>
      </c>
      <c r="E11" s="46">
        <v>177224667</v>
      </c>
      <c r="F11" s="46">
        <v>129114206</v>
      </c>
      <c r="G11" s="47">
        <v>138582782</v>
      </c>
      <c r="H11" s="48">
        <v>148976484</v>
      </c>
      <c r="I11" s="25">
        <f t="shared" si="0"/>
        <v>-27.146594102501542</v>
      </c>
      <c r="J11" s="26">
        <f t="shared" si="1"/>
        <v>-5.623358789657862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41648650</v>
      </c>
      <c r="D13" s="43">
        <v>39179541</v>
      </c>
      <c r="E13" s="43">
        <v>36583335</v>
      </c>
      <c r="F13" s="43">
        <v>43243502</v>
      </c>
      <c r="G13" s="44">
        <v>46486748</v>
      </c>
      <c r="H13" s="45">
        <v>49973258</v>
      </c>
      <c r="I13" s="22">
        <f t="shared" si="0"/>
        <v>18.205467052142723</v>
      </c>
      <c r="J13" s="23">
        <f t="shared" si="1"/>
        <v>10.956169854492149</v>
      </c>
      <c r="K13" s="2"/>
    </row>
    <row r="14" spans="1:11" ht="12.75">
      <c r="A14" s="5"/>
      <c r="B14" s="21" t="s">
        <v>69</v>
      </c>
      <c r="C14" s="43">
        <v>110000</v>
      </c>
      <c r="D14" s="43">
        <v>110000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20775900</v>
      </c>
      <c r="D16" s="43">
        <v>20992900</v>
      </c>
      <c r="E16" s="43">
        <v>19770928</v>
      </c>
      <c r="F16" s="43">
        <v>25804774</v>
      </c>
      <c r="G16" s="44">
        <v>27740132</v>
      </c>
      <c r="H16" s="45">
        <v>29820641</v>
      </c>
      <c r="I16" s="22">
        <f t="shared" si="0"/>
        <v>30.518779897433234</v>
      </c>
      <c r="J16" s="23">
        <f t="shared" si="1"/>
        <v>14.682364870333387</v>
      </c>
      <c r="K16" s="2"/>
    </row>
    <row r="17" spans="1:11" ht="12.75">
      <c r="A17" s="5"/>
      <c r="B17" s="21" t="s">
        <v>22</v>
      </c>
      <c r="C17" s="43">
        <v>50028912</v>
      </c>
      <c r="D17" s="43">
        <v>51680356</v>
      </c>
      <c r="E17" s="43">
        <v>27553053</v>
      </c>
      <c r="F17" s="43">
        <v>57645321</v>
      </c>
      <c r="G17" s="44">
        <v>63847793</v>
      </c>
      <c r="H17" s="45">
        <v>67728567</v>
      </c>
      <c r="I17" s="29">
        <f t="shared" si="0"/>
        <v>109.21573010439172</v>
      </c>
      <c r="J17" s="30">
        <f t="shared" si="1"/>
        <v>34.95864827263435</v>
      </c>
      <c r="K17" s="2"/>
    </row>
    <row r="18" spans="1:11" ht="12.75">
      <c r="A18" s="5"/>
      <c r="B18" s="24" t="s">
        <v>23</v>
      </c>
      <c r="C18" s="46">
        <v>112563462</v>
      </c>
      <c r="D18" s="46">
        <v>111962797</v>
      </c>
      <c r="E18" s="46">
        <v>83907316</v>
      </c>
      <c r="F18" s="46">
        <v>126693597</v>
      </c>
      <c r="G18" s="47">
        <v>138074673</v>
      </c>
      <c r="H18" s="48">
        <v>147522466</v>
      </c>
      <c r="I18" s="25">
        <f t="shared" si="0"/>
        <v>50.99231275613678</v>
      </c>
      <c r="J18" s="26">
        <f t="shared" si="1"/>
        <v>20.694119678745725</v>
      </c>
      <c r="K18" s="2"/>
    </row>
    <row r="19" spans="1:11" ht="23.25" customHeight="1">
      <c r="A19" s="31"/>
      <c r="B19" s="32" t="s">
        <v>24</v>
      </c>
      <c r="C19" s="52">
        <v>-1105413</v>
      </c>
      <c r="D19" s="52">
        <v>-1119045</v>
      </c>
      <c r="E19" s="52">
        <v>93317351</v>
      </c>
      <c r="F19" s="53">
        <v>2420609</v>
      </c>
      <c r="G19" s="54">
        <v>508109</v>
      </c>
      <c r="H19" s="55">
        <v>1454018</v>
      </c>
      <c r="I19" s="33">
        <f t="shared" si="0"/>
        <v>-97.40604617034188</v>
      </c>
      <c r="J19" s="34">
        <f t="shared" si="1"/>
        <v>-75.0232576625381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>
        <v>32014000</v>
      </c>
      <c r="D22" s="43">
        <v>30285483</v>
      </c>
      <c r="E22" s="43">
        <v>11760174</v>
      </c>
      <c r="F22" s="43">
        <v>42989193</v>
      </c>
      <c r="G22" s="44">
        <v>4735000</v>
      </c>
      <c r="H22" s="45">
        <v>0</v>
      </c>
      <c r="I22" s="38">
        <f t="shared" si="0"/>
        <v>265.54895361242103</v>
      </c>
      <c r="J22" s="23">
        <f t="shared" si="1"/>
        <v>-100</v>
      </c>
      <c r="K22" s="2"/>
    </row>
    <row r="23" spans="1:11" ht="12.75">
      <c r="A23" s="9"/>
      <c r="B23" s="21" t="s">
        <v>27</v>
      </c>
      <c r="C23" s="43">
        <v>2503080</v>
      </c>
      <c r="D23" s="43">
        <v>4210152</v>
      </c>
      <c r="E23" s="43">
        <v>2482531</v>
      </c>
      <c r="F23" s="43">
        <v>340956</v>
      </c>
      <c r="G23" s="44">
        <v>285000</v>
      </c>
      <c r="H23" s="45">
        <v>0</v>
      </c>
      <c r="I23" s="38">
        <f t="shared" si="0"/>
        <v>-86.2657908400741</v>
      </c>
      <c r="J23" s="23">
        <f t="shared" si="1"/>
        <v>-100</v>
      </c>
      <c r="K23" s="2"/>
    </row>
    <row r="24" spans="1:11" ht="12.75">
      <c r="A24" s="9"/>
      <c r="B24" s="21" t="s">
        <v>28</v>
      </c>
      <c r="C24" s="43">
        <v>50475500</v>
      </c>
      <c r="D24" s="43">
        <v>51675500</v>
      </c>
      <c r="E24" s="43">
        <v>35144855</v>
      </c>
      <c r="F24" s="43">
        <v>20964000</v>
      </c>
      <c r="G24" s="44">
        <v>2500000</v>
      </c>
      <c r="H24" s="45">
        <v>2500000</v>
      </c>
      <c r="I24" s="38">
        <f t="shared" si="0"/>
        <v>-40.3497325568707</v>
      </c>
      <c r="J24" s="23">
        <f t="shared" si="1"/>
        <v>-58.56575615311181</v>
      </c>
      <c r="K24" s="2"/>
    </row>
    <row r="25" spans="1:11" ht="12.75">
      <c r="A25" s="9"/>
      <c r="B25" s="21" t="s">
        <v>29</v>
      </c>
      <c r="C25" s="43"/>
      <c r="D25" s="43"/>
      <c r="E25" s="43">
        <v>0</v>
      </c>
      <c r="F25" s="43">
        <v>25000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30</v>
      </c>
      <c r="C26" s="46">
        <v>84992580</v>
      </c>
      <c r="D26" s="46">
        <v>86171135</v>
      </c>
      <c r="E26" s="46">
        <v>49387560</v>
      </c>
      <c r="F26" s="46">
        <v>64319149</v>
      </c>
      <c r="G26" s="47">
        <v>7520000</v>
      </c>
      <c r="H26" s="48">
        <v>2500000</v>
      </c>
      <c r="I26" s="25">
        <f t="shared" si="0"/>
        <v>30.23350212077698</v>
      </c>
      <c r="J26" s="26">
        <f t="shared" si="1"/>
        <v>-63.00802835966408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23895000</v>
      </c>
      <c r="D28" s="43">
        <v>20859222</v>
      </c>
      <c r="E28" s="43">
        <v>6350751</v>
      </c>
      <c r="F28" s="43">
        <v>30360729</v>
      </c>
      <c r="G28" s="44">
        <v>250000</v>
      </c>
      <c r="H28" s="45">
        <v>0</v>
      </c>
      <c r="I28" s="38">
        <f t="shared" si="0"/>
        <v>378.0651768586109</v>
      </c>
      <c r="J28" s="23">
        <f t="shared" si="1"/>
        <v>-100</v>
      </c>
      <c r="K28" s="2"/>
    </row>
    <row r="29" spans="1:11" ht="12.75">
      <c r="A29" s="9"/>
      <c r="B29" s="21" t="s">
        <v>33</v>
      </c>
      <c r="C29" s="43">
        <v>1089000</v>
      </c>
      <c r="D29" s="43"/>
      <c r="E29" s="43">
        <v>0</v>
      </c>
      <c r="F29" s="43">
        <v>7835000</v>
      </c>
      <c r="G29" s="44">
        <v>3035000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34</v>
      </c>
      <c r="C30" s="43">
        <v>5233000</v>
      </c>
      <c r="D30" s="43">
        <v>6433000</v>
      </c>
      <c r="E30" s="43">
        <v>54846</v>
      </c>
      <c r="F30" s="43">
        <v>6062000</v>
      </c>
      <c r="G30" s="44">
        <v>0</v>
      </c>
      <c r="H30" s="45">
        <v>0</v>
      </c>
      <c r="I30" s="38">
        <f t="shared" si="0"/>
        <v>10952.765926412136</v>
      </c>
      <c r="J30" s="23">
        <f t="shared" si="1"/>
        <v>-100</v>
      </c>
      <c r="K30" s="2"/>
    </row>
    <row r="31" spans="1:11" ht="22.5">
      <c r="A31" s="9"/>
      <c r="B31" s="63" t="s">
        <v>35</v>
      </c>
      <c r="C31" s="43">
        <v>43281000</v>
      </c>
      <c r="D31" s="43">
        <v>45819500</v>
      </c>
      <c r="E31" s="43">
        <v>37635800</v>
      </c>
      <c r="F31" s="43">
        <v>7368778</v>
      </c>
      <c r="G31" s="44">
        <v>2635000</v>
      </c>
      <c r="H31" s="45">
        <v>2500000</v>
      </c>
      <c r="I31" s="38">
        <f t="shared" si="0"/>
        <v>-80.42082804138613</v>
      </c>
      <c r="J31" s="23">
        <f t="shared" si="1"/>
        <v>-59.50081481897725</v>
      </c>
      <c r="K31" s="2"/>
    </row>
    <row r="32" spans="1:11" ht="12.75">
      <c r="A32" s="9"/>
      <c r="B32" s="21" t="s">
        <v>29</v>
      </c>
      <c r="C32" s="43">
        <v>11494580</v>
      </c>
      <c r="D32" s="43">
        <v>13059413</v>
      </c>
      <c r="E32" s="43">
        <v>5346163</v>
      </c>
      <c r="F32" s="43">
        <v>12692642</v>
      </c>
      <c r="G32" s="44">
        <v>1600000</v>
      </c>
      <c r="H32" s="45">
        <v>0</v>
      </c>
      <c r="I32" s="38">
        <f t="shared" si="0"/>
        <v>137.41591866914646</v>
      </c>
      <c r="J32" s="23">
        <f t="shared" si="1"/>
        <v>-100</v>
      </c>
      <c r="K32" s="2"/>
    </row>
    <row r="33" spans="1:11" ht="13.5" thickBot="1">
      <c r="A33" s="9"/>
      <c r="B33" s="39" t="s">
        <v>36</v>
      </c>
      <c r="C33" s="59">
        <v>84992580</v>
      </c>
      <c r="D33" s="59">
        <v>86171135</v>
      </c>
      <c r="E33" s="59">
        <v>49387560</v>
      </c>
      <c r="F33" s="59">
        <v>64319149</v>
      </c>
      <c r="G33" s="60">
        <v>7520000</v>
      </c>
      <c r="H33" s="61">
        <v>2500000</v>
      </c>
      <c r="I33" s="40">
        <f t="shared" si="0"/>
        <v>30.23350212077698</v>
      </c>
      <c r="J33" s="41">
        <f t="shared" si="1"/>
        <v>-63.00802835966408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54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/>
      <c r="D8" s="43"/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4609669</v>
      </c>
      <c r="D9" s="43">
        <v>4378100</v>
      </c>
      <c r="E9" s="43">
        <v>4400185</v>
      </c>
      <c r="F9" s="43">
        <v>5461840</v>
      </c>
      <c r="G9" s="44">
        <v>5995128</v>
      </c>
      <c r="H9" s="45">
        <v>6143484</v>
      </c>
      <c r="I9" s="22">
        <f>IF($E9=0,0,(($F9/$E9)-1)*100)</f>
        <v>24.127508275220254</v>
      </c>
      <c r="J9" s="23">
        <f>IF($E9=0,0,((($H9/$E9)^(1/3))-1)*100)</f>
        <v>11.767258510013988</v>
      </c>
      <c r="K9" s="2"/>
    </row>
    <row r="10" spans="1:11" ht="12.75">
      <c r="A10" s="5"/>
      <c r="B10" s="21" t="s">
        <v>68</v>
      </c>
      <c r="C10" s="43">
        <v>104817703</v>
      </c>
      <c r="D10" s="43">
        <v>116078606</v>
      </c>
      <c r="E10" s="43">
        <v>97641542</v>
      </c>
      <c r="F10" s="43">
        <v>105644949</v>
      </c>
      <c r="G10" s="44">
        <v>111389859</v>
      </c>
      <c r="H10" s="45">
        <v>119434615</v>
      </c>
      <c r="I10" s="22">
        <f aca="true" t="shared" si="0" ref="I10:I33">IF($E10=0,0,(($F10/$E10)-1)*100)</f>
        <v>8.196723275836826</v>
      </c>
      <c r="J10" s="23">
        <f aca="true" t="shared" si="1" ref="J10:J33">IF($E10=0,0,((($H10/$E10)^(1/3))-1)*100)</f>
        <v>6.94615985404885</v>
      </c>
      <c r="K10" s="2"/>
    </row>
    <row r="11" spans="1:11" ht="12.75">
      <c r="A11" s="9"/>
      <c r="B11" s="24" t="s">
        <v>18</v>
      </c>
      <c r="C11" s="46">
        <v>109427372</v>
      </c>
      <c r="D11" s="46">
        <v>120456706</v>
      </c>
      <c r="E11" s="46">
        <v>102041727</v>
      </c>
      <c r="F11" s="46">
        <v>111106789</v>
      </c>
      <c r="G11" s="47">
        <v>117384987</v>
      </c>
      <c r="H11" s="48">
        <v>125578099</v>
      </c>
      <c r="I11" s="25">
        <f t="shared" si="0"/>
        <v>8.883681476696292</v>
      </c>
      <c r="J11" s="26">
        <f t="shared" si="1"/>
        <v>7.163124612542027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42195908</v>
      </c>
      <c r="D13" s="43">
        <v>56770475</v>
      </c>
      <c r="E13" s="43">
        <v>57137451</v>
      </c>
      <c r="F13" s="43">
        <v>52281632</v>
      </c>
      <c r="G13" s="44">
        <v>56685819</v>
      </c>
      <c r="H13" s="45">
        <v>61018520</v>
      </c>
      <c r="I13" s="22">
        <f t="shared" si="0"/>
        <v>-8.498487270634458</v>
      </c>
      <c r="J13" s="23">
        <f t="shared" si="1"/>
        <v>2.214757492740471</v>
      </c>
      <c r="K13" s="2"/>
    </row>
    <row r="14" spans="1:11" ht="12.75">
      <c r="A14" s="5"/>
      <c r="B14" s="21" t="s">
        <v>69</v>
      </c>
      <c r="C14" s="43">
        <v>300000</v>
      </c>
      <c r="D14" s="43">
        <v>234104</v>
      </c>
      <c r="E14" s="43">
        <v>427514</v>
      </c>
      <c r="F14" s="43">
        <v>289890</v>
      </c>
      <c r="G14" s="44">
        <v>265449</v>
      </c>
      <c r="H14" s="45">
        <v>255209</v>
      </c>
      <c r="I14" s="22">
        <f t="shared" si="0"/>
        <v>-32.19169430708702</v>
      </c>
      <c r="J14" s="23">
        <f t="shared" si="1"/>
        <v>-15.799394455355165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/>
      <c r="D16" s="43"/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22</v>
      </c>
      <c r="C17" s="43">
        <v>66910601</v>
      </c>
      <c r="D17" s="43">
        <v>71440946</v>
      </c>
      <c r="E17" s="43">
        <v>46751899</v>
      </c>
      <c r="F17" s="43">
        <v>58521747</v>
      </c>
      <c r="G17" s="44">
        <v>60428347</v>
      </c>
      <c r="H17" s="45">
        <v>63979539</v>
      </c>
      <c r="I17" s="29">
        <f t="shared" si="0"/>
        <v>25.175122832978403</v>
      </c>
      <c r="J17" s="30">
        <f t="shared" si="1"/>
        <v>11.0232535282363</v>
      </c>
      <c r="K17" s="2"/>
    </row>
    <row r="18" spans="1:11" ht="12.75">
      <c r="A18" s="5"/>
      <c r="B18" s="24" t="s">
        <v>23</v>
      </c>
      <c r="C18" s="46">
        <v>109406509</v>
      </c>
      <c r="D18" s="46">
        <v>128445525</v>
      </c>
      <c r="E18" s="46">
        <v>103889350</v>
      </c>
      <c r="F18" s="46">
        <v>111093269</v>
      </c>
      <c r="G18" s="47">
        <v>117379615</v>
      </c>
      <c r="H18" s="48">
        <v>125253268</v>
      </c>
      <c r="I18" s="25">
        <f t="shared" si="0"/>
        <v>6.934222805321233</v>
      </c>
      <c r="J18" s="26">
        <f t="shared" si="1"/>
        <v>6.432111691521869</v>
      </c>
      <c r="K18" s="2"/>
    </row>
    <row r="19" spans="1:11" ht="23.25" customHeight="1">
      <c r="A19" s="31"/>
      <c r="B19" s="32" t="s">
        <v>24</v>
      </c>
      <c r="C19" s="52">
        <v>20863</v>
      </c>
      <c r="D19" s="52">
        <v>-7988819</v>
      </c>
      <c r="E19" s="52">
        <v>-1847623</v>
      </c>
      <c r="F19" s="53">
        <v>13520</v>
      </c>
      <c r="G19" s="54">
        <v>5372</v>
      </c>
      <c r="H19" s="55">
        <v>324831</v>
      </c>
      <c r="I19" s="33">
        <f t="shared" si="0"/>
        <v>-100.73175101197593</v>
      </c>
      <c r="J19" s="34">
        <f t="shared" si="1"/>
        <v>-156.02063617588826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>
        <v>12300000</v>
      </c>
      <c r="D22" s="43">
        <v>12300000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27</v>
      </c>
      <c r="C23" s="43"/>
      <c r="D23" s="43">
        <v>1362000</v>
      </c>
      <c r="E23" s="43">
        <v>91136</v>
      </c>
      <c r="F23" s="43">
        <v>1545000</v>
      </c>
      <c r="G23" s="44">
        <v>670000</v>
      </c>
      <c r="H23" s="45">
        <v>670000</v>
      </c>
      <c r="I23" s="38">
        <f t="shared" si="0"/>
        <v>1595.268609550562</v>
      </c>
      <c r="J23" s="23">
        <f t="shared" si="1"/>
        <v>94.44417904453913</v>
      </c>
      <c r="K23" s="2"/>
    </row>
    <row r="24" spans="1:11" ht="12.75">
      <c r="A24" s="9"/>
      <c r="B24" s="21" t="s">
        <v>28</v>
      </c>
      <c r="C24" s="43"/>
      <c r="D24" s="43"/>
      <c r="E24" s="43">
        <v>0</v>
      </c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29</v>
      </c>
      <c r="C25" s="43">
        <v>1362000</v>
      </c>
      <c r="D25" s="43"/>
      <c r="E25" s="43">
        <v>393710</v>
      </c>
      <c r="F25" s="43">
        <v>0</v>
      </c>
      <c r="G25" s="44">
        <v>0</v>
      </c>
      <c r="H25" s="45">
        <v>0</v>
      </c>
      <c r="I25" s="38">
        <f t="shared" si="0"/>
        <v>-100</v>
      </c>
      <c r="J25" s="23">
        <f t="shared" si="1"/>
        <v>-100</v>
      </c>
      <c r="K25" s="2"/>
    </row>
    <row r="26" spans="1:11" ht="12.75">
      <c r="A26" s="9"/>
      <c r="B26" s="24" t="s">
        <v>30</v>
      </c>
      <c r="C26" s="46">
        <v>13662000</v>
      </c>
      <c r="D26" s="46">
        <v>13662000</v>
      </c>
      <c r="E26" s="46">
        <v>484846</v>
      </c>
      <c r="F26" s="46">
        <v>1545000</v>
      </c>
      <c r="G26" s="47">
        <v>670000</v>
      </c>
      <c r="H26" s="48">
        <v>670000</v>
      </c>
      <c r="I26" s="25">
        <f t="shared" si="0"/>
        <v>218.65788312165103</v>
      </c>
      <c r="J26" s="26">
        <f t="shared" si="1"/>
        <v>11.384218453421857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40000</v>
      </c>
      <c r="D28" s="43"/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33</v>
      </c>
      <c r="C29" s="43"/>
      <c r="D29" s="43"/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34</v>
      </c>
      <c r="C30" s="43"/>
      <c r="D30" s="43"/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22.5">
      <c r="A31" s="9"/>
      <c r="B31" s="63" t="s">
        <v>35</v>
      </c>
      <c r="C31" s="43"/>
      <c r="D31" s="43"/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29</v>
      </c>
      <c r="C32" s="43">
        <v>13622000</v>
      </c>
      <c r="D32" s="43">
        <v>13662000</v>
      </c>
      <c r="E32" s="43">
        <v>484846</v>
      </c>
      <c r="F32" s="43">
        <v>1545000</v>
      </c>
      <c r="G32" s="44">
        <v>670000</v>
      </c>
      <c r="H32" s="45">
        <v>670000</v>
      </c>
      <c r="I32" s="38">
        <f t="shared" si="0"/>
        <v>218.65788312165103</v>
      </c>
      <c r="J32" s="23">
        <f t="shared" si="1"/>
        <v>11.384218453421857</v>
      </c>
      <c r="K32" s="2"/>
    </row>
    <row r="33" spans="1:11" ht="13.5" thickBot="1">
      <c r="A33" s="9"/>
      <c r="B33" s="39" t="s">
        <v>36</v>
      </c>
      <c r="C33" s="59">
        <v>13662000</v>
      </c>
      <c r="D33" s="59">
        <v>13662000</v>
      </c>
      <c r="E33" s="59">
        <v>484846</v>
      </c>
      <c r="F33" s="59">
        <v>1545000</v>
      </c>
      <c r="G33" s="60">
        <v>670000</v>
      </c>
      <c r="H33" s="61">
        <v>670000</v>
      </c>
      <c r="I33" s="40">
        <f t="shared" si="0"/>
        <v>218.65788312165103</v>
      </c>
      <c r="J33" s="41">
        <f t="shared" si="1"/>
        <v>11.384218453421857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5185046900</v>
      </c>
      <c r="D8" s="43">
        <v>5185046900</v>
      </c>
      <c r="E8" s="43">
        <v>5371874104</v>
      </c>
      <c r="F8" s="43">
        <v>5654533390</v>
      </c>
      <c r="G8" s="44">
        <v>6198848100</v>
      </c>
      <c r="H8" s="45">
        <v>6687622441</v>
      </c>
      <c r="I8" s="22">
        <f>IF($E8=0,0,(($F8/$E8)-1)*100)</f>
        <v>5.2618374989377825</v>
      </c>
      <c r="J8" s="23">
        <f>IF($E8=0,0,((($H8/$E8)^(1/3))-1)*100)</f>
        <v>7.575978936415084</v>
      </c>
      <c r="K8" s="2"/>
    </row>
    <row r="9" spans="1:11" ht="12.75">
      <c r="A9" s="5"/>
      <c r="B9" s="21" t="s">
        <v>17</v>
      </c>
      <c r="C9" s="43">
        <v>10611556280</v>
      </c>
      <c r="D9" s="43">
        <v>10599455825</v>
      </c>
      <c r="E9" s="43">
        <v>10359726887</v>
      </c>
      <c r="F9" s="43">
        <v>11367151253</v>
      </c>
      <c r="G9" s="44">
        <v>13607478261</v>
      </c>
      <c r="H9" s="45">
        <v>16321446188</v>
      </c>
      <c r="I9" s="22">
        <f>IF($E9=0,0,(($F9/$E9)-1)*100)</f>
        <v>9.724429774921738</v>
      </c>
      <c r="J9" s="23">
        <f>IF($E9=0,0,((($H9/$E9)^(1/3))-1)*100)</f>
        <v>16.35992797042176</v>
      </c>
      <c r="K9" s="2"/>
    </row>
    <row r="10" spans="1:11" ht="12.75">
      <c r="A10" s="5"/>
      <c r="B10" s="21" t="s">
        <v>68</v>
      </c>
      <c r="C10" s="43">
        <v>12846065822</v>
      </c>
      <c r="D10" s="43">
        <v>12965642025</v>
      </c>
      <c r="E10" s="43">
        <v>11951381631</v>
      </c>
      <c r="F10" s="43">
        <v>16253961902</v>
      </c>
      <c r="G10" s="44">
        <v>17256630493</v>
      </c>
      <c r="H10" s="45">
        <v>18278729813</v>
      </c>
      <c r="I10" s="22">
        <f aca="true" t="shared" si="0" ref="I10:I33">IF($E10=0,0,(($F10/$E10)-1)*100)</f>
        <v>36.00069350843742</v>
      </c>
      <c r="J10" s="23">
        <f aca="true" t="shared" si="1" ref="J10:J33">IF($E10=0,0,((($H10/$E10)^(1/3))-1)*100)</f>
        <v>15.215073077170516</v>
      </c>
      <c r="K10" s="2"/>
    </row>
    <row r="11" spans="1:11" ht="12.75">
      <c r="A11" s="9"/>
      <c r="B11" s="24" t="s">
        <v>18</v>
      </c>
      <c r="C11" s="46">
        <v>28642669002</v>
      </c>
      <c r="D11" s="46">
        <v>28750144750</v>
      </c>
      <c r="E11" s="46">
        <v>27682982622</v>
      </c>
      <c r="F11" s="46">
        <v>33275646545</v>
      </c>
      <c r="G11" s="47">
        <v>37062956854</v>
      </c>
      <c r="H11" s="48">
        <v>41287798442</v>
      </c>
      <c r="I11" s="25">
        <f t="shared" si="0"/>
        <v>20.20253380701631</v>
      </c>
      <c r="J11" s="26">
        <f t="shared" si="1"/>
        <v>14.25352691724331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6191537913</v>
      </c>
      <c r="D13" s="43">
        <v>6040744174</v>
      </c>
      <c r="E13" s="43">
        <v>5546483587</v>
      </c>
      <c r="F13" s="43">
        <v>7110070876</v>
      </c>
      <c r="G13" s="44">
        <v>7801480277</v>
      </c>
      <c r="H13" s="45">
        <v>8560823207</v>
      </c>
      <c r="I13" s="22">
        <f t="shared" si="0"/>
        <v>28.190605173064576</v>
      </c>
      <c r="J13" s="23">
        <f t="shared" si="1"/>
        <v>15.566669803865185</v>
      </c>
      <c r="K13" s="2"/>
    </row>
    <row r="14" spans="1:11" ht="12.75">
      <c r="A14" s="5"/>
      <c r="B14" s="21" t="s">
        <v>69</v>
      </c>
      <c r="C14" s="43">
        <v>967716272</v>
      </c>
      <c r="D14" s="43">
        <v>967873290</v>
      </c>
      <c r="E14" s="43">
        <v>771309670</v>
      </c>
      <c r="F14" s="43">
        <v>1039969690</v>
      </c>
      <c r="G14" s="44">
        <v>1160460401</v>
      </c>
      <c r="H14" s="45">
        <v>1345182936</v>
      </c>
      <c r="I14" s="22">
        <f t="shared" si="0"/>
        <v>34.83166754541014</v>
      </c>
      <c r="J14" s="23">
        <f t="shared" si="1"/>
        <v>20.369795986517225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4738992482</v>
      </c>
      <c r="D16" s="43">
        <v>4656592337</v>
      </c>
      <c r="E16" s="43">
        <v>4625146813</v>
      </c>
      <c r="F16" s="43">
        <v>5785875517</v>
      </c>
      <c r="G16" s="44">
        <v>7365578934</v>
      </c>
      <c r="H16" s="45">
        <v>9171557989</v>
      </c>
      <c r="I16" s="22">
        <f t="shared" si="0"/>
        <v>25.0960402108213</v>
      </c>
      <c r="J16" s="23">
        <f t="shared" si="1"/>
        <v>25.633617341565508</v>
      </c>
      <c r="K16" s="2"/>
    </row>
    <row r="17" spans="1:11" ht="12.75">
      <c r="A17" s="5"/>
      <c r="B17" s="21" t="s">
        <v>22</v>
      </c>
      <c r="C17" s="43">
        <v>15077817659</v>
      </c>
      <c r="D17" s="43">
        <v>15301677953</v>
      </c>
      <c r="E17" s="43">
        <v>14901760831</v>
      </c>
      <c r="F17" s="43">
        <v>16785011170</v>
      </c>
      <c r="G17" s="44">
        <v>18391349045</v>
      </c>
      <c r="H17" s="45">
        <v>19855407458</v>
      </c>
      <c r="I17" s="29">
        <f t="shared" si="0"/>
        <v>12.63777053166959</v>
      </c>
      <c r="J17" s="30">
        <f t="shared" si="1"/>
        <v>10.039110634773873</v>
      </c>
      <c r="K17" s="2"/>
    </row>
    <row r="18" spans="1:11" ht="12.75">
      <c r="A18" s="5"/>
      <c r="B18" s="24" t="s">
        <v>23</v>
      </c>
      <c r="C18" s="46">
        <v>26976064326</v>
      </c>
      <c r="D18" s="46">
        <v>26966887754</v>
      </c>
      <c r="E18" s="46">
        <v>25844700901</v>
      </c>
      <c r="F18" s="46">
        <v>30720927253</v>
      </c>
      <c r="G18" s="47">
        <v>34718868657</v>
      </c>
      <c r="H18" s="48">
        <v>38932971590</v>
      </c>
      <c r="I18" s="25">
        <f t="shared" si="0"/>
        <v>18.867412591380873</v>
      </c>
      <c r="J18" s="26">
        <f t="shared" si="1"/>
        <v>14.634501689954483</v>
      </c>
      <c r="K18" s="2"/>
    </row>
    <row r="19" spans="1:11" ht="23.25" customHeight="1">
      <c r="A19" s="31"/>
      <c r="B19" s="32" t="s">
        <v>24</v>
      </c>
      <c r="C19" s="52">
        <v>1666604676</v>
      </c>
      <c r="D19" s="52">
        <v>1783256996</v>
      </c>
      <c r="E19" s="52">
        <v>1838281721</v>
      </c>
      <c r="F19" s="53">
        <v>2554719292</v>
      </c>
      <c r="G19" s="54">
        <v>2344088197</v>
      </c>
      <c r="H19" s="55">
        <v>2354826852</v>
      </c>
      <c r="I19" s="33">
        <f t="shared" si="0"/>
        <v>38.97321954603714</v>
      </c>
      <c r="J19" s="34">
        <f t="shared" si="1"/>
        <v>8.604787506001843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>
        <v>1115876833</v>
      </c>
      <c r="D22" s="43">
        <v>1442789852</v>
      </c>
      <c r="E22" s="43">
        <v>992283099</v>
      </c>
      <c r="F22" s="43">
        <v>1357386488</v>
      </c>
      <c r="G22" s="44">
        <v>1187536258</v>
      </c>
      <c r="H22" s="45">
        <v>1484336258</v>
      </c>
      <c r="I22" s="38">
        <f t="shared" si="0"/>
        <v>36.79427669058788</v>
      </c>
      <c r="J22" s="23">
        <f t="shared" si="1"/>
        <v>14.366518476401913</v>
      </c>
      <c r="K22" s="2"/>
    </row>
    <row r="23" spans="1:11" ht="12.75">
      <c r="A23" s="9"/>
      <c r="B23" s="21" t="s">
        <v>27</v>
      </c>
      <c r="C23" s="43">
        <v>716758451</v>
      </c>
      <c r="D23" s="43">
        <v>698856348</v>
      </c>
      <c r="E23" s="43">
        <v>587895150</v>
      </c>
      <c r="F23" s="43">
        <v>970871518</v>
      </c>
      <c r="G23" s="44">
        <v>912317973</v>
      </c>
      <c r="H23" s="45">
        <v>771640080</v>
      </c>
      <c r="I23" s="38">
        <f t="shared" si="0"/>
        <v>65.14365155079098</v>
      </c>
      <c r="J23" s="23">
        <f t="shared" si="1"/>
        <v>9.489288438897026</v>
      </c>
      <c r="K23" s="2"/>
    </row>
    <row r="24" spans="1:11" ht="12.75">
      <c r="A24" s="9"/>
      <c r="B24" s="21" t="s">
        <v>28</v>
      </c>
      <c r="C24" s="43">
        <v>1635800110</v>
      </c>
      <c r="D24" s="43">
        <v>1714971430</v>
      </c>
      <c r="E24" s="43">
        <v>1170834053</v>
      </c>
      <c r="F24" s="43">
        <v>2664499249</v>
      </c>
      <c r="G24" s="44">
        <v>2620436697</v>
      </c>
      <c r="H24" s="45">
        <v>2671238644</v>
      </c>
      <c r="I24" s="38">
        <f t="shared" si="0"/>
        <v>127.57274971400237</v>
      </c>
      <c r="J24" s="23">
        <f t="shared" si="1"/>
        <v>31.645428135235388</v>
      </c>
      <c r="K24" s="2"/>
    </row>
    <row r="25" spans="1:11" ht="12.75">
      <c r="A25" s="9"/>
      <c r="B25" s="21" t="s">
        <v>29</v>
      </c>
      <c r="C25" s="43">
        <v>138928870</v>
      </c>
      <c r="D25" s="43">
        <v>138859605</v>
      </c>
      <c r="E25" s="43">
        <v>106683075</v>
      </c>
      <c r="F25" s="43">
        <v>97109672</v>
      </c>
      <c r="G25" s="44">
        <v>45605900</v>
      </c>
      <c r="H25" s="45">
        <v>121950000</v>
      </c>
      <c r="I25" s="38">
        <f t="shared" si="0"/>
        <v>-8.973684907376356</v>
      </c>
      <c r="J25" s="23">
        <f t="shared" si="1"/>
        <v>4.559161824537439</v>
      </c>
      <c r="K25" s="2"/>
    </row>
    <row r="26" spans="1:11" ht="12.75">
      <c r="A26" s="9"/>
      <c r="B26" s="24" t="s">
        <v>30</v>
      </c>
      <c r="C26" s="46">
        <v>3607364264</v>
      </c>
      <c r="D26" s="46">
        <v>3995477235</v>
      </c>
      <c r="E26" s="46">
        <v>2857695377</v>
      </c>
      <c r="F26" s="46">
        <v>5089866927</v>
      </c>
      <c r="G26" s="47">
        <v>4765896828</v>
      </c>
      <c r="H26" s="48">
        <v>5049164982</v>
      </c>
      <c r="I26" s="25">
        <f t="shared" si="0"/>
        <v>78.1108990120328</v>
      </c>
      <c r="J26" s="26">
        <f t="shared" si="1"/>
        <v>20.893015279456904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571600855</v>
      </c>
      <c r="D28" s="43">
        <v>436748506</v>
      </c>
      <c r="E28" s="43">
        <v>359963365</v>
      </c>
      <c r="F28" s="43">
        <v>675600296</v>
      </c>
      <c r="G28" s="44">
        <v>781747346</v>
      </c>
      <c r="H28" s="45">
        <v>1035092100</v>
      </c>
      <c r="I28" s="38">
        <f t="shared" si="0"/>
        <v>87.68584853072478</v>
      </c>
      <c r="J28" s="23">
        <f t="shared" si="1"/>
        <v>42.202390436296746</v>
      </c>
      <c r="K28" s="2"/>
    </row>
    <row r="29" spans="1:11" ht="12.75">
      <c r="A29" s="9"/>
      <c r="B29" s="21" t="s">
        <v>33</v>
      </c>
      <c r="C29" s="43">
        <v>638414769</v>
      </c>
      <c r="D29" s="43">
        <v>681944648</v>
      </c>
      <c r="E29" s="43">
        <v>626466619</v>
      </c>
      <c r="F29" s="43">
        <v>693828745</v>
      </c>
      <c r="G29" s="44">
        <v>693922990</v>
      </c>
      <c r="H29" s="45">
        <v>759862690</v>
      </c>
      <c r="I29" s="38">
        <f t="shared" si="0"/>
        <v>10.752707958730046</v>
      </c>
      <c r="J29" s="23">
        <f t="shared" si="1"/>
        <v>6.646284304935124</v>
      </c>
      <c r="K29" s="2"/>
    </row>
    <row r="30" spans="1:11" ht="12.75">
      <c r="A30" s="9"/>
      <c r="B30" s="21" t="s">
        <v>34</v>
      </c>
      <c r="C30" s="43">
        <v>310919056</v>
      </c>
      <c r="D30" s="43">
        <v>252310887</v>
      </c>
      <c r="E30" s="43">
        <v>204213746</v>
      </c>
      <c r="F30" s="43">
        <v>364187488</v>
      </c>
      <c r="G30" s="44">
        <v>369766585</v>
      </c>
      <c r="H30" s="45">
        <v>307688895</v>
      </c>
      <c r="I30" s="38">
        <f t="shared" si="0"/>
        <v>78.33642207415362</v>
      </c>
      <c r="J30" s="23">
        <f t="shared" si="1"/>
        <v>14.641611808157396</v>
      </c>
      <c r="K30" s="2"/>
    </row>
    <row r="31" spans="1:11" ht="22.5">
      <c r="A31" s="9"/>
      <c r="B31" s="63" t="s">
        <v>35</v>
      </c>
      <c r="C31" s="43">
        <v>870503748</v>
      </c>
      <c r="D31" s="43">
        <v>987996107</v>
      </c>
      <c r="E31" s="43">
        <v>697427218</v>
      </c>
      <c r="F31" s="43">
        <v>1072406961</v>
      </c>
      <c r="G31" s="44">
        <v>1524546677</v>
      </c>
      <c r="H31" s="45">
        <v>1638712185</v>
      </c>
      <c r="I31" s="38">
        <f t="shared" si="0"/>
        <v>53.76614696445643</v>
      </c>
      <c r="J31" s="23">
        <f t="shared" si="1"/>
        <v>32.943751625193094</v>
      </c>
      <c r="K31" s="2"/>
    </row>
    <row r="32" spans="1:11" ht="12.75">
      <c r="A32" s="9"/>
      <c r="B32" s="21" t="s">
        <v>29</v>
      </c>
      <c r="C32" s="43">
        <v>1215925837</v>
      </c>
      <c r="D32" s="43">
        <v>1636477089</v>
      </c>
      <c r="E32" s="43">
        <v>969624449</v>
      </c>
      <c r="F32" s="43">
        <v>2283843437</v>
      </c>
      <c r="G32" s="44">
        <v>1395913230</v>
      </c>
      <c r="H32" s="45">
        <v>1307809112</v>
      </c>
      <c r="I32" s="38">
        <f t="shared" si="0"/>
        <v>135.53896968619034</v>
      </c>
      <c r="J32" s="23">
        <f t="shared" si="1"/>
        <v>10.487615377819548</v>
      </c>
      <c r="K32" s="2"/>
    </row>
    <row r="33" spans="1:11" ht="13.5" thickBot="1">
      <c r="A33" s="9"/>
      <c r="B33" s="39" t="s">
        <v>36</v>
      </c>
      <c r="C33" s="59">
        <v>3607364265</v>
      </c>
      <c r="D33" s="59">
        <v>3995477237</v>
      </c>
      <c r="E33" s="59">
        <v>2857695397</v>
      </c>
      <c r="F33" s="59">
        <v>5089866927</v>
      </c>
      <c r="G33" s="60">
        <v>4765896828</v>
      </c>
      <c r="H33" s="61">
        <v>5049164982</v>
      </c>
      <c r="I33" s="40">
        <f t="shared" si="0"/>
        <v>78.11089776549758</v>
      </c>
      <c r="J33" s="41">
        <f t="shared" si="1"/>
        <v>20.89301499742775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55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8100000</v>
      </c>
      <c r="D8" s="43">
        <v>8100000</v>
      </c>
      <c r="E8" s="43">
        <v>5015051</v>
      </c>
      <c r="F8" s="43">
        <v>16936346</v>
      </c>
      <c r="G8" s="44">
        <v>17952527</v>
      </c>
      <c r="H8" s="45">
        <v>19029679</v>
      </c>
      <c r="I8" s="22">
        <f>IF($E8=0,0,(($F8/$E8)-1)*100)</f>
        <v>237.71034432152334</v>
      </c>
      <c r="J8" s="23">
        <f>IF($E8=0,0,((($H8/$E8)^(1/3))-1)*100)</f>
        <v>55.973937615405674</v>
      </c>
      <c r="K8" s="2"/>
    </row>
    <row r="9" spans="1:11" ht="12.75">
      <c r="A9" s="5"/>
      <c r="B9" s="21" t="s">
        <v>17</v>
      </c>
      <c r="C9" s="43">
        <v>37344287</v>
      </c>
      <c r="D9" s="43">
        <v>37344287</v>
      </c>
      <c r="E9" s="43">
        <v>36320833</v>
      </c>
      <c r="F9" s="43">
        <v>26763773</v>
      </c>
      <c r="G9" s="44">
        <v>28369601</v>
      </c>
      <c r="H9" s="45">
        <v>30071777</v>
      </c>
      <c r="I9" s="22">
        <f>IF($E9=0,0,(($F9/$E9)-1)*100)</f>
        <v>-26.312887702768272</v>
      </c>
      <c r="J9" s="23">
        <f>IF($E9=0,0,((($H9/$E9)^(1/3))-1)*100)</f>
        <v>-6.099530451004553</v>
      </c>
      <c r="K9" s="2"/>
    </row>
    <row r="10" spans="1:11" ht="12.75">
      <c r="A10" s="5"/>
      <c r="B10" s="21" t="s">
        <v>68</v>
      </c>
      <c r="C10" s="43">
        <v>19201400</v>
      </c>
      <c r="D10" s="43">
        <v>19201400</v>
      </c>
      <c r="E10" s="43">
        <v>14099322</v>
      </c>
      <c r="F10" s="43">
        <v>42416910</v>
      </c>
      <c r="G10" s="44">
        <v>55075054</v>
      </c>
      <c r="H10" s="45">
        <v>48775158</v>
      </c>
      <c r="I10" s="22">
        <f aca="true" t="shared" si="0" ref="I10:I33">IF($E10=0,0,(($F10/$E10)-1)*100)</f>
        <v>200.84361503340372</v>
      </c>
      <c r="J10" s="23">
        <f aca="true" t="shared" si="1" ref="J10:J33">IF($E10=0,0,((($H10/$E10)^(1/3))-1)*100)</f>
        <v>51.24005221021575</v>
      </c>
      <c r="K10" s="2"/>
    </row>
    <row r="11" spans="1:11" ht="12.75">
      <c r="A11" s="9"/>
      <c r="B11" s="24" t="s">
        <v>18</v>
      </c>
      <c r="C11" s="46">
        <v>64645687</v>
      </c>
      <c r="D11" s="46">
        <v>64645687</v>
      </c>
      <c r="E11" s="46">
        <v>55435206</v>
      </c>
      <c r="F11" s="46">
        <v>86117029</v>
      </c>
      <c r="G11" s="47">
        <v>101397182</v>
      </c>
      <c r="H11" s="48">
        <v>97876614</v>
      </c>
      <c r="I11" s="25">
        <f t="shared" si="0"/>
        <v>55.347179552286676</v>
      </c>
      <c r="J11" s="26">
        <f t="shared" si="1"/>
        <v>20.864220927077383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24453962</v>
      </c>
      <c r="D13" s="43">
        <v>24453962</v>
      </c>
      <c r="E13" s="43">
        <v>26076510</v>
      </c>
      <c r="F13" s="43">
        <v>25679411</v>
      </c>
      <c r="G13" s="44">
        <v>27220173</v>
      </c>
      <c r="H13" s="45">
        <v>28853384</v>
      </c>
      <c r="I13" s="22">
        <f t="shared" si="0"/>
        <v>-1.5228226476625917</v>
      </c>
      <c r="J13" s="23">
        <f t="shared" si="1"/>
        <v>3.4306124848154873</v>
      </c>
      <c r="K13" s="2"/>
    </row>
    <row r="14" spans="1:11" ht="12.75">
      <c r="A14" s="5"/>
      <c r="B14" s="21" t="s">
        <v>69</v>
      </c>
      <c r="C14" s="43"/>
      <c r="D14" s="43"/>
      <c r="E14" s="43">
        <v>0</v>
      </c>
      <c r="F14" s="43">
        <v>2812329</v>
      </c>
      <c r="G14" s="44">
        <v>2981070</v>
      </c>
      <c r="H14" s="45">
        <v>3159933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19450000</v>
      </c>
      <c r="D16" s="43">
        <v>19450000</v>
      </c>
      <c r="E16" s="43">
        <v>16163326</v>
      </c>
      <c r="F16" s="43">
        <v>16570620</v>
      </c>
      <c r="G16" s="44">
        <v>20627767</v>
      </c>
      <c r="H16" s="45">
        <v>25694079</v>
      </c>
      <c r="I16" s="22">
        <f t="shared" si="0"/>
        <v>2.5198650327290295</v>
      </c>
      <c r="J16" s="23">
        <f t="shared" si="1"/>
        <v>16.708039646246363</v>
      </c>
      <c r="K16" s="2"/>
    </row>
    <row r="17" spans="1:11" ht="12.75">
      <c r="A17" s="5"/>
      <c r="B17" s="21" t="s">
        <v>22</v>
      </c>
      <c r="C17" s="43">
        <v>22334680</v>
      </c>
      <c r="D17" s="43">
        <v>22334680</v>
      </c>
      <c r="E17" s="43">
        <v>18575137</v>
      </c>
      <c r="F17" s="43">
        <v>33280239</v>
      </c>
      <c r="G17" s="44">
        <v>34806929</v>
      </c>
      <c r="H17" s="45">
        <v>36160034</v>
      </c>
      <c r="I17" s="29">
        <f t="shared" si="0"/>
        <v>79.16551032705708</v>
      </c>
      <c r="J17" s="30">
        <f t="shared" si="1"/>
        <v>24.862569594096428</v>
      </c>
      <c r="K17" s="2"/>
    </row>
    <row r="18" spans="1:11" ht="12.75">
      <c r="A18" s="5"/>
      <c r="B18" s="24" t="s">
        <v>23</v>
      </c>
      <c r="C18" s="46">
        <v>66238642</v>
      </c>
      <c r="D18" s="46">
        <v>66238642</v>
      </c>
      <c r="E18" s="46">
        <v>60814973</v>
      </c>
      <c r="F18" s="46">
        <v>78342599</v>
      </c>
      <c r="G18" s="47">
        <v>85635939</v>
      </c>
      <c r="H18" s="48">
        <v>93867430</v>
      </c>
      <c r="I18" s="25">
        <f t="shared" si="0"/>
        <v>28.821234533804695</v>
      </c>
      <c r="J18" s="26">
        <f t="shared" si="1"/>
        <v>15.56725638483083</v>
      </c>
      <c r="K18" s="2"/>
    </row>
    <row r="19" spans="1:11" ht="23.25" customHeight="1">
      <c r="A19" s="31"/>
      <c r="B19" s="32" t="s">
        <v>24</v>
      </c>
      <c r="C19" s="52">
        <v>-1592955</v>
      </c>
      <c r="D19" s="52">
        <v>-1592955</v>
      </c>
      <c r="E19" s="52">
        <v>-5379767</v>
      </c>
      <c r="F19" s="53">
        <v>7774430</v>
      </c>
      <c r="G19" s="54">
        <v>15761243</v>
      </c>
      <c r="H19" s="55">
        <v>4009184</v>
      </c>
      <c r="I19" s="33">
        <f t="shared" si="0"/>
        <v>-244.51239245119726</v>
      </c>
      <c r="J19" s="34">
        <f t="shared" si="1"/>
        <v>-190.6631576243252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>
        <v>250000</v>
      </c>
      <c r="D22" s="43">
        <v>250000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27</v>
      </c>
      <c r="C23" s="43">
        <v>2000000</v>
      </c>
      <c r="D23" s="43">
        <v>2000000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28</v>
      </c>
      <c r="C24" s="43">
        <v>18828000</v>
      </c>
      <c r="D24" s="43">
        <v>18828000</v>
      </c>
      <c r="E24" s="43">
        <v>8571038</v>
      </c>
      <c r="F24" s="43">
        <v>18888000</v>
      </c>
      <c r="G24" s="44">
        <v>25138000</v>
      </c>
      <c r="H24" s="45">
        <v>19750000</v>
      </c>
      <c r="I24" s="38">
        <f t="shared" si="0"/>
        <v>120.37004152822566</v>
      </c>
      <c r="J24" s="23">
        <f t="shared" si="1"/>
        <v>32.08228082176976</v>
      </c>
      <c r="K24" s="2"/>
    </row>
    <row r="25" spans="1:11" ht="12.75">
      <c r="A25" s="9"/>
      <c r="B25" s="21" t="s">
        <v>29</v>
      </c>
      <c r="C25" s="43">
        <v>410000</v>
      </c>
      <c r="D25" s="43">
        <v>410000</v>
      </c>
      <c r="E25" s="43">
        <v>164761</v>
      </c>
      <c r="F25" s="43">
        <v>2888200</v>
      </c>
      <c r="G25" s="44">
        <v>580000</v>
      </c>
      <c r="H25" s="45">
        <v>616000</v>
      </c>
      <c r="I25" s="38">
        <f t="shared" si="0"/>
        <v>1652.9633833249375</v>
      </c>
      <c r="J25" s="23">
        <f t="shared" si="1"/>
        <v>55.206092198962665</v>
      </c>
      <c r="K25" s="2"/>
    </row>
    <row r="26" spans="1:11" ht="12.75">
      <c r="A26" s="9"/>
      <c r="B26" s="24" t="s">
        <v>30</v>
      </c>
      <c r="C26" s="46">
        <v>21488000</v>
      </c>
      <c r="D26" s="46">
        <v>21488000</v>
      </c>
      <c r="E26" s="46">
        <v>8735799</v>
      </c>
      <c r="F26" s="46">
        <v>21776200</v>
      </c>
      <c r="G26" s="47">
        <v>25718000</v>
      </c>
      <c r="H26" s="48">
        <v>20366000</v>
      </c>
      <c r="I26" s="25">
        <f t="shared" si="0"/>
        <v>149.2754240339092</v>
      </c>
      <c r="J26" s="26">
        <f t="shared" si="1"/>
        <v>32.597204731399685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/>
      <c r="D28" s="43"/>
      <c r="E28" s="43">
        <v>133687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33</v>
      </c>
      <c r="C29" s="43">
        <v>6363000</v>
      </c>
      <c r="D29" s="43">
        <v>6363000</v>
      </c>
      <c r="E29" s="43">
        <v>2587966</v>
      </c>
      <c r="F29" s="43">
        <v>4110000</v>
      </c>
      <c r="G29" s="44">
        <v>12859000</v>
      </c>
      <c r="H29" s="45">
        <v>10183000</v>
      </c>
      <c r="I29" s="38">
        <f t="shared" si="0"/>
        <v>58.81197820991466</v>
      </c>
      <c r="J29" s="23">
        <f t="shared" si="1"/>
        <v>57.872223537173454</v>
      </c>
      <c r="K29" s="2"/>
    </row>
    <row r="30" spans="1:11" ht="12.75">
      <c r="A30" s="9"/>
      <c r="B30" s="21" t="s">
        <v>34</v>
      </c>
      <c r="C30" s="43">
        <v>4551000</v>
      </c>
      <c r="D30" s="43">
        <v>4551000</v>
      </c>
      <c r="E30" s="43">
        <v>0</v>
      </c>
      <c r="F30" s="43">
        <v>5282000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22.5">
      <c r="A31" s="9"/>
      <c r="B31" s="63" t="s">
        <v>35</v>
      </c>
      <c r="C31" s="43">
        <v>7914000</v>
      </c>
      <c r="D31" s="43">
        <v>7914000</v>
      </c>
      <c r="E31" s="43">
        <v>5607425</v>
      </c>
      <c r="F31" s="43">
        <v>10456000</v>
      </c>
      <c r="G31" s="44">
        <v>12859000</v>
      </c>
      <c r="H31" s="45">
        <v>10183000</v>
      </c>
      <c r="I31" s="38">
        <f t="shared" si="0"/>
        <v>86.46705038408895</v>
      </c>
      <c r="J31" s="23">
        <f t="shared" si="1"/>
        <v>22.003069338013947</v>
      </c>
      <c r="K31" s="2"/>
    </row>
    <row r="32" spans="1:11" ht="12.75">
      <c r="A32" s="9"/>
      <c r="B32" s="21" t="s">
        <v>29</v>
      </c>
      <c r="C32" s="43">
        <v>2660000</v>
      </c>
      <c r="D32" s="43">
        <v>2660000</v>
      </c>
      <c r="E32" s="43">
        <v>406718</v>
      </c>
      <c r="F32" s="43">
        <v>1928200</v>
      </c>
      <c r="G32" s="44">
        <v>0</v>
      </c>
      <c r="H32" s="45">
        <v>0</v>
      </c>
      <c r="I32" s="38">
        <f t="shared" si="0"/>
        <v>374.08769712675615</v>
      </c>
      <c r="J32" s="23">
        <f t="shared" si="1"/>
        <v>-100</v>
      </c>
      <c r="K32" s="2"/>
    </row>
    <row r="33" spans="1:11" ht="13.5" thickBot="1">
      <c r="A33" s="9"/>
      <c r="B33" s="39" t="s">
        <v>36</v>
      </c>
      <c r="C33" s="59">
        <v>21488000</v>
      </c>
      <c r="D33" s="59">
        <v>21488000</v>
      </c>
      <c r="E33" s="59">
        <v>8735796</v>
      </c>
      <c r="F33" s="59">
        <v>21776200</v>
      </c>
      <c r="G33" s="60">
        <v>25718000</v>
      </c>
      <c r="H33" s="61">
        <v>20366000</v>
      </c>
      <c r="I33" s="40">
        <f t="shared" si="0"/>
        <v>149.27550963873242</v>
      </c>
      <c r="J33" s="41">
        <f t="shared" si="1"/>
        <v>32.59721991000384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56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46331273</v>
      </c>
      <c r="D8" s="43">
        <v>47071273</v>
      </c>
      <c r="E8" s="43">
        <v>44926230</v>
      </c>
      <c r="F8" s="43">
        <v>51802155</v>
      </c>
      <c r="G8" s="44">
        <v>56973371</v>
      </c>
      <c r="H8" s="45">
        <v>62657208</v>
      </c>
      <c r="I8" s="22">
        <f>IF($E8=0,0,(($F8/$E8)-1)*100)</f>
        <v>15.304923204105926</v>
      </c>
      <c r="J8" s="23">
        <f>IF($E8=0,0,((($H8/$E8)^(1/3))-1)*100)</f>
        <v>11.726712714384991</v>
      </c>
      <c r="K8" s="2"/>
    </row>
    <row r="9" spans="1:11" ht="12.75">
      <c r="A9" s="5"/>
      <c r="B9" s="21" t="s">
        <v>17</v>
      </c>
      <c r="C9" s="43">
        <v>122205747</v>
      </c>
      <c r="D9" s="43">
        <v>119955747</v>
      </c>
      <c r="E9" s="43">
        <v>119486933</v>
      </c>
      <c r="F9" s="43">
        <v>130333745</v>
      </c>
      <c r="G9" s="44">
        <v>151497267</v>
      </c>
      <c r="H9" s="45">
        <v>176534511</v>
      </c>
      <c r="I9" s="22">
        <f>IF($E9=0,0,(($F9/$E9)-1)*100)</f>
        <v>9.077822760753262</v>
      </c>
      <c r="J9" s="23">
        <f>IF($E9=0,0,((($H9/$E9)^(1/3))-1)*100)</f>
        <v>13.894582873876725</v>
      </c>
      <c r="K9" s="2"/>
    </row>
    <row r="10" spans="1:11" ht="12.75">
      <c r="A10" s="5"/>
      <c r="B10" s="21" t="s">
        <v>68</v>
      </c>
      <c r="C10" s="43">
        <v>110772232</v>
      </c>
      <c r="D10" s="43">
        <v>113125071</v>
      </c>
      <c r="E10" s="43">
        <v>77184812</v>
      </c>
      <c r="F10" s="43">
        <v>116787114</v>
      </c>
      <c r="G10" s="44">
        <v>108936360</v>
      </c>
      <c r="H10" s="45">
        <v>125055343</v>
      </c>
      <c r="I10" s="22">
        <f aca="true" t="shared" si="0" ref="I10:I33">IF($E10=0,0,(($F10/$E10)-1)*100)</f>
        <v>51.30841285199994</v>
      </c>
      <c r="J10" s="23">
        <f aca="true" t="shared" si="1" ref="J10:J33">IF($E10=0,0,((($H10/$E10)^(1/3))-1)*100)</f>
        <v>17.451022056115995</v>
      </c>
      <c r="K10" s="2"/>
    </row>
    <row r="11" spans="1:11" ht="12.75">
      <c r="A11" s="9"/>
      <c r="B11" s="24" t="s">
        <v>18</v>
      </c>
      <c r="C11" s="46">
        <v>279309252</v>
      </c>
      <c r="D11" s="46">
        <v>280152091</v>
      </c>
      <c r="E11" s="46">
        <v>241597975</v>
      </c>
      <c r="F11" s="46">
        <v>298923014</v>
      </c>
      <c r="G11" s="47">
        <v>317406998</v>
      </c>
      <c r="H11" s="48">
        <v>364247062</v>
      </c>
      <c r="I11" s="25">
        <f t="shared" si="0"/>
        <v>23.727450116252015</v>
      </c>
      <c r="J11" s="26">
        <f t="shared" si="1"/>
        <v>14.665892539299886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76735257</v>
      </c>
      <c r="D13" s="43">
        <v>76751257</v>
      </c>
      <c r="E13" s="43">
        <v>75554975</v>
      </c>
      <c r="F13" s="43">
        <v>87186354</v>
      </c>
      <c r="G13" s="44">
        <v>92660238</v>
      </c>
      <c r="H13" s="45">
        <v>98478978</v>
      </c>
      <c r="I13" s="22">
        <f t="shared" si="0"/>
        <v>15.394590495199022</v>
      </c>
      <c r="J13" s="23">
        <f t="shared" si="1"/>
        <v>9.234583113788997</v>
      </c>
      <c r="K13" s="2"/>
    </row>
    <row r="14" spans="1:11" ht="12.75">
      <c r="A14" s="5"/>
      <c r="B14" s="21" t="s">
        <v>69</v>
      </c>
      <c r="C14" s="43">
        <v>2439638</v>
      </c>
      <c r="D14" s="43">
        <v>2439638</v>
      </c>
      <c r="E14" s="43">
        <v>4478191</v>
      </c>
      <c r="F14" s="43">
        <v>2634536</v>
      </c>
      <c r="G14" s="44">
        <v>2792608</v>
      </c>
      <c r="H14" s="45">
        <v>2960163</v>
      </c>
      <c r="I14" s="22">
        <f t="shared" si="0"/>
        <v>-41.16963747191667</v>
      </c>
      <c r="J14" s="23">
        <f t="shared" si="1"/>
        <v>-12.889400140407458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46577957</v>
      </c>
      <c r="D16" s="43">
        <v>46460957</v>
      </c>
      <c r="E16" s="43">
        <v>43509654</v>
      </c>
      <c r="F16" s="43">
        <v>56268772</v>
      </c>
      <c r="G16" s="44">
        <v>70414020</v>
      </c>
      <c r="H16" s="45">
        <v>86358156</v>
      </c>
      <c r="I16" s="22">
        <f t="shared" si="0"/>
        <v>29.32479766444478</v>
      </c>
      <c r="J16" s="23">
        <f t="shared" si="1"/>
        <v>25.672207434622642</v>
      </c>
      <c r="K16" s="2"/>
    </row>
    <row r="17" spans="1:11" ht="12.75">
      <c r="A17" s="5"/>
      <c r="B17" s="21" t="s">
        <v>22</v>
      </c>
      <c r="C17" s="43">
        <v>132659853</v>
      </c>
      <c r="D17" s="43">
        <v>134088392</v>
      </c>
      <c r="E17" s="43">
        <v>95446434</v>
      </c>
      <c r="F17" s="43">
        <v>130405950</v>
      </c>
      <c r="G17" s="44">
        <v>133911423</v>
      </c>
      <c r="H17" s="45">
        <v>148904913</v>
      </c>
      <c r="I17" s="29">
        <f t="shared" si="0"/>
        <v>36.62736734617032</v>
      </c>
      <c r="J17" s="30">
        <f t="shared" si="1"/>
        <v>15.98000059784983</v>
      </c>
      <c r="K17" s="2"/>
    </row>
    <row r="18" spans="1:11" ht="12.75">
      <c r="A18" s="5"/>
      <c r="B18" s="24" t="s">
        <v>23</v>
      </c>
      <c r="C18" s="46">
        <v>258412705</v>
      </c>
      <c r="D18" s="46">
        <v>259740244</v>
      </c>
      <c r="E18" s="46">
        <v>218989254</v>
      </c>
      <c r="F18" s="46">
        <v>276495612</v>
      </c>
      <c r="G18" s="47">
        <v>299778289</v>
      </c>
      <c r="H18" s="48">
        <v>336702210</v>
      </c>
      <c r="I18" s="25">
        <f t="shared" si="0"/>
        <v>26.2598994926025</v>
      </c>
      <c r="J18" s="26">
        <f t="shared" si="1"/>
        <v>15.418224078764077</v>
      </c>
      <c r="K18" s="2"/>
    </row>
    <row r="19" spans="1:11" ht="23.25" customHeight="1">
      <c r="A19" s="31"/>
      <c r="B19" s="32" t="s">
        <v>24</v>
      </c>
      <c r="C19" s="52">
        <v>20896547</v>
      </c>
      <c r="D19" s="52">
        <v>20411847</v>
      </c>
      <c r="E19" s="52">
        <v>22608721</v>
      </c>
      <c r="F19" s="53">
        <v>22427402</v>
      </c>
      <c r="G19" s="54">
        <v>17628709</v>
      </c>
      <c r="H19" s="55">
        <v>27544852</v>
      </c>
      <c r="I19" s="33">
        <f t="shared" si="0"/>
        <v>-0.8019869854645867</v>
      </c>
      <c r="J19" s="34">
        <f t="shared" si="1"/>
        <v>6.804155293991676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>
        <v>22500000</v>
      </c>
      <c r="D22" s="43">
        <v>22023014</v>
      </c>
      <c r="E22" s="43">
        <v>14450363</v>
      </c>
      <c r="F22" s="43">
        <v>25000000</v>
      </c>
      <c r="G22" s="44">
        <v>35270000</v>
      </c>
      <c r="H22" s="45">
        <v>34170000</v>
      </c>
      <c r="I22" s="38">
        <f t="shared" si="0"/>
        <v>73.00603451968645</v>
      </c>
      <c r="J22" s="23">
        <f t="shared" si="1"/>
        <v>33.2259238827302</v>
      </c>
      <c r="K22" s="2"/>
    </row>
    <row r="23" spans="1:11" ht="12.75">
      <c r="A23" s="9"/>
      <c r="B23" s="21" t="s">
        <v>27</v>
      </c>
      <c r="C23" s="43">
        <v>22116870</v>
      </c>
      <c r="D23" s="43">
        <v>22135569</v>
      </c>
      <c r="E23" s="43">
        <v>12135041</v>
      </c>
      <c r="F23" s="43">
        <v>26689700</v>
      </c>
      <c r="G23" s="44">
        <v>35659562</v>
      </c>
      <c r="H23" s="45">
        <v>35854250</v>
      </c>
      <c r="I23" s="38">
        <f t="shared" si="0"/>
        <v>119.93910032936847</v>
      </c>
      <c r="J23" s="23">
        <f t="shared" si="1"/>
        <v>43.493798258538206</v>
      </c>
      <c r="K23" s="2"/>
    </row>
    <row r="24" spans="1:11" ht="12.75">
      <c r="A24" s="9"/>
      <c r="B24" s="21" t="s">
        <v>28</v>
      </c>
      <c r="C24" s="43">
        <v>12273000</v>
      </c>
      <c r="D24" s="43">
        <v>12342296</v>
      </c>
      <c r="E24" s="43">
        <v>5096438</v>
      </c>
      <c r="F24" s="43">
        <v>16431800</v>
      </c>
      <c r="G24" s="44">
        <v>29144000</v>
      </c>
      <c r="H24" s="45">
        <v>39235000</v>
      </c>
      <c r="I24" s="38">
        <f t="shared" si="0"/>
        <v>222.41734325032505</v>
      </c>
      <c r="J24" s="23">
        <f t="shared" si="1"/>
        <v>97.45537966466901</v>
      </c>
      <c r="K24" s="2"/>
    </row>
    <row r="25" spans="1:11" ht="12.75">
      <c r="A25" s="9"/>
      <c r="B25" s="21" t="s">
        <v>29</v>
      </c>
      <c r="C25" s="43"/>
      <c r="D25" s="43"/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30</v>
      </c>
      <c r="C26" s="46">
        <v>56889870</v>
      </c>
      <c r="D26" s="46">
        <v>56500879</v>
      </c>
      <c r="E26" s="46">
        <v>31681842</v>
      </c>
      <c r="F26" s="46">
        <v>68121500</v>
      </c>
      <c r="G26" s="47">
        <v>100073562</v>
      </c>
      <c r="H26" s="48">
        <v>109259250</v>
      </c>
      <c r="I26" s="25">
        <f t="shared" si="0"/>
        <v>115.01748541009707</v>
      </c>
      <c r="J26" s="26">
        <f t="shared" si="1"/>
        <v>51.08311499048492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13330250</v>
      </c>
      <c r="D28" s="43">
        <v>10330250</v>
      </c>
      <c r="E28" s="43">
        <v>3467561</v>
      </c>
      <c r="F28" s="43">
        <v>15400000</v>
      </c>
      <c r="G28" s="44">
        <v>31598500</v>
      </c>
      <c r="H28" s="45">
        <v>34131000</v>
      </c>
      <c r="I28" s="38">
        <f t="shared" si="0"/>
        <v>344.11619579295075</v>
      </c>
      <c r="J28" s="23">
        <f t="shared" si="1"/>
        <v>114.3096042678835</v>
      </c>
      <c r="K28" s="2"/>
    </row>
    <row r="29" spans="1:11" ht="12.75">
      <c r="A29" s="9"/>
      <c r="B29" s="21" t="s">
        <v>33</v>
      </c>
      <c r="C29" s="43">
        <v>12190000</v>
      </c>
      <c r="D29" s="43">
        <v>12905694</v>
      </c>
      <c r="E29" s="43">
        <v>8975709</v>
      </c>
      <c r="F29" s="43">
        <v>15290000</v>
      </c>
      <c r="G29" s="44">
        <v>26611100</v>
      </c>
      <c r="H29" s="45">
        <v>27951000</v>
      </c>
      <c r="I29" s="38">
        <f t="shared" si="0"/>
        <v>70.34865992201841</v>
      </c>
      <c r="J29" s="23">
        <f t="shared" si="1"/>
        <v>46.03026122233962</v>
      </c>
      <c r="K29" s="2"/>
    </row>
    <row r="30" spans="1:11" ht="12.75">
      <c r="A30" s="9"/>
      <c r="B30" s="21" t="s">
        <v>34</v>
      </c>
      <c r="C30" s="43"/>
      <c r="D30" s="43">
        <v>24312</v>
      </c>
      <c r="E30" s="43">
        <v>23800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22.5">
      <c r="A31" s="9"/>
      <c r="B31" s="63" t="s">
        <v>35</v>
      </c>
      <c r="C31" s="43">
        <v>20800000</v>
      </c>
      <c r="D31" s="43">
        <v>20800000</v>
      </c>
      <c r="E31" s="43">
        <v>11208918</v>
      </c>
      <c r="F31" s="43">
        <v>25852000</v>
      </c>
      <c r="G31" s="44">
        <v>25210000</v>
      </c>
      <c r="H31" s="45">
        <v>37140000</v>
      </c>
      <c r="I31" s="38">
        <f t="shared" si="0"/>
        <v>130.6377832365265</v>
      </c>
      <c r="J31" s="23">
        <f t="shared" si="1"/>
        <v>49.082294785899585</v>
      </c>
      <c r="K31" s="2"/>
    </row>
    <row r="32" spans="1:11" ht="12.75">
      <c r="A32" s="9"/>
      <c r="B32" s="21" t="s">
        <v>29</v>
      </c>
      <c r="C32" s="43">
        <v>10569620</v>
      </c>
      <c r="D32" s="43">
        <v>12440623</v>
      </c>
      <c r="E32" s="43">
        <v>8005861</v>
      </c>
      <c r="F32" s="43">
        <v>11579500</v>
      </c>
      <c r="G32" s="44">
        <v>16653962</v>
      </c>
      <c r="H32" s="45">
        <v>10037250</v>
      </c>
      <c r="I32" s="38">
        <f t="shared" si="0"/>
        <v>44.637784742952704</v>
      </c>
      <c r="J32" s="23">
        <f t="shared" si="1"/>
        <v>7.8289969413816385</v>
      </c>
      <c r="K32" s="2"/>
    </row>
    <row r="33" spans="1:11" ht="13.5" thickBot="1">
      <c r="A33" s="9"/>
      <c r="B33" s="39" t="s">
        <v>36</v>
      </c>
      <c r="C33" s="59">
        <v>56889870</v>
      </c>
      <c r="D33" s="59">
        <v>56500879</v>
      </c>
      <c r="E33" s="59">
        <v>31681849</v>
      </c>
      <c r="F33" s="59">
        <v>68121500</v>
      </c>
      <c r="G33" s="60">
        <v>100073562</v>
      </c>
      <c r="H33" s="61">
        <v>109259250</v>
      </c>
      <c r="I33" s="40">
        <f t="shared" si="0"/>
        <v>115.0174379026931</v>
      </c>
      <c r="J33" s="41">
        <f t="shared" si="1"/>
        <v>51.08310386337887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57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68893125</v>
      </c>
      <c r="D8" s="43">
        <v>69293107</v>
      </c>
      <c r="E8" s="43">
        <v>68670711</v>
      </c>
      <c r="F8" s="43">
        <v>76774262</v>
      </c>
      <c r="G8" s="44">
        <v>84346535</v>
      </c>
      <c r="H8" s="45">
        <v>92714885</v>
      </c>
      <c r="I8" s="22">
        <f>IF($E8=0,0,(($F8/$E8)-1)*100)</f>
        <v>11.800592832073642</v>
      </c>
      <c r="J8" s="23">
        <f>IF($E8=0,0,((($H8/$E8)^(1/3))-1)*100)</f>
        <v>10.52469030202976</v>
      </c>
      <c r="K8" s="2"/>
    </row>
    <row r="9" spans="1:11" ht="12.75">
      <c r="A9" s="5"/>
      <c r="B9" s="21" t="s">
        <v>17</v>
      </c>
      <c r="C9" s="43">
        <v>406052054</v>
      </c>
      <c r="D9" s="43">
        <v>370838944</v>
      </c>
      <c r="E9" s="43">
        <v>380695328</v>
      </c>
      <c r="F9" s="43">
        <v>433448965</v>
      </c>
      <c r="G9" s="44">
        <v>489658791</v>
      </c>
      <c r="H9" s="45">
        <v>557106575</v>
      </c>
      <c r="I9" s="22">
        <f>IF($E9=0,0,(($F9/$E9)-1)*100)</f>
        <v>13.857180038731665</v>
      </c>
      <c r="J9" s="23">
        <f>IF($E9=0,0,((($H9/$E9)^(1/3))-1)*100)</f>
        <v>13.53251162923279</v>
      </c>
      <c r="K9" s="2"/>
    </row>
    <row r="10" spans="1:11" ht="12.75">
      <c r="A10" s="5"/>
      <c r="B10" s="21" t="s">
        <v>68</v>
      </c>
      <c r="C10" s="43">
        <v>145444320</v>
      </c>
      <c r="D10" s="43">
        <v>353501806</v>
      </c>
      <c r="E10" s="43">
        <v>278624965</v>
      </c>
      <c r="F10" s="43">
        <v>168719350</v>
      </c>
      <c r="G10" s="44">
        <v>151043304</v>
      </c>
      <c r="H10" s="45">
        <v>158617708</v>
      </c>
      <c r="I10" s="22">
        <f aca="true" t="shared" si="0" ref="I10:I33">IF($E10=0,0,(($F10/$E10)-1)*100)</f>
        <v>-39.44571693351312</v>
      </c>
      <c r="J10" s="23">
        <f aca="true" t="shared" si="1" ref="J10:J33">IF($E10=0,0,((($H10/$E10)^(1/3))-1)*100)</f>
        <v>-17.1211185612558</v>
      </c>
      <c r="K10" s="2"/>
    </row>
    <row r="11" spans="1:11" ht="12.75">
      <c r="A11" s="9"/>
      <c r="B11" s="24" t="s">
        <v>18</v>
      </c>
      <c r="C11" s="46">
        <v>620389499</v>
      </c>
      <c r="D11" s="46">
        <v>793633857</v>
      </c>
      <c r="E11" s="46">
        <v>727991004</v>
      </c>
      <c r="F11" s="46">
        <v>678942577</v>
      </c>
      <c r="G11" s="47">
        <v>725048630</v>
      </c>
      <c r="H11" s="48">
        <v>808439168</v>
      </c>
      <c r="I11" s="25">
        <f t="shared" si="0"/>
        <v>-6.737504547514983</v>
      </c>
      <c r="J11" s="26">
        <f t="shared" si="1"/>
        <v>3.555644977755401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160075686</v>
      </c>
      <c r="D13" s="43">
        <v>161005871</v>
      </c>
      <c r="E13" s="43">
        <v>141463161</v>
      </c>
      <c r="F13" s="43">
        <v>170657803</v>
      </c>
      <c r="G13" s="44">
        <v>183419169</v>
      </c>
      <c r="H13" s="45">
        <v>198857742</v>
      </c>
      <c r="I13" s="22">
        <f t="shared" si="0"/>
        <v>20.637628760465777</v>
      </c>
      <c r="J13" s="23">
        <f t="shared" si="1"/>
        <v>12.021069627598768</v>
      </c>
      <c r="K13" s="2"/>
    </row>
    <row r="14" spans="1:11" ht="12.75">
      <c r="A14" s="5"/>
      <c r="B14" s="21" t="s">
        <v>69</v>
      </c>
      <c r="C14" s="43"/>
      <c r="D14" s="43"/>
      <c r="E14" s="43">
        <v>-17178</v>
      </c>
      <c r="F14" s="43">
        <v>0</v>
      </c>
      <c r="G14" s="44">
        <v>0</v>
      </c>
      <c r="H14" s="45">
        <v>0</v>
      </c>
      <c r="I14" s="22">
        <f t="shared" si="0"/>
        <v>-100</v>
      </c>
      <c r="J14" s="23">
        <f t="shared" si="1"/>
        <v>-100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147213203</v>
      </c>
      <c r="D16" s="43">
        <v>132395145</v>
      </c>
      <c r="E16" s="43">
        <v>141201208</v>
      </c>
      <c r="F16" s="43">
        <v>167017216</v>
      </c>
      <c r="G16" s="44">
        <v>199620659</v>
      </c>
      <c r="H16" s="45">
        <v>238604791</v>
      </c>
      <c r="I16" s="22">
        <f t="shared" si="0"/>
        <v>18.28313536807702</v>
      </c>
      <c r="J16" s="23">
        <f t="shared" si="1"/>
        <v>19.10964104730626</v>
      </c>
      <c r="K16" s="2"/>
    </row>
    <row r="17" spans="1:11" ht="12.75">
      <c r="A17" s="5"/>
      <c r="B17" s="21" t="s">
        <v>22</v>
      </c>
      <c r="C17" s="43">
        <v>244913946</v>
      </c>
      <c r="D17" s="43">
        <v>321179659</v>
      </c>
      <c r="E17" s="43">
        <v>238328359</v>
      </c>
      <c r="F17" s="43">
        <v>269176343</v>
      </c>
      <c r="G17" s="44">
        <v>281031408</v>
      </c>
      <c r="H17" s="45">
        <v>300131886</v>
      </c>
      <c r="I17" s="29">
        <f t="shared" si="0"/>
        <v>12.943480217559845</v>
      </c>
      <c r="J17" s="30">
        <f t="shared" si="1"/>
        <v>7.988822296368925</v>
      </c>
      <c r="K17" s="2"/>
    </row>
    <row r="18" spans="1:11" ht="12.75">
      <c r="A18" s="5"/>
      <c r="B18" s="24" t="s">
        <v>23</v>
      </c>
      <c r="C18" s="46">
        <v>552202835</v>
      </c>
      <c r="D18" s="46">
        <v>614580675</v>
      </c>
      <c r="E18" s="46">
        <v>520975550</v>
      </c>
      <c r="F18" s="46">
        <v>606851362</v>
      </c>
      <c r="G18" s="47">
        <v>664071236</v>
      </c>
      <c r="H18" s="48">
        <v>737594419</v>
      </c>
      <c r="I18" s="25">
        <f t="shared" si="0"/>
        <v>16.483654943115855</v>
      </c>
      <c r="J18" s="26">
        <f t="shared" si="1"/>
        <v>12.288020731155424</v>
      </c>
      <c r="K18" s="2"/>
    </row>
    <row r="19" spans="1:11" ht="23.25" customHeight="1">
      <c r="A19" s="31"/>
      <c r="B19" s="32" t="s">
        <v>24</v>
      </c>
      <c r="C19" s="52">
        <v>68186664</v>
      </c>
      <c r="D19" s="52">
        <v>179053182</v>
      </c>
      <c r="E19" s="52">
        <v>207015454</v>
      </c>
      <c r="F19" s="53">
        <v>72091215</v>
      </c>
      <c r="G19" s="54">
        <v>60977394</v>
      </c>
      <c r="H19" s="55">
        <v>70844749</v>
      </c>
      <c r="I19" s="33">
        <f t="shared" si="0"/>
        <v>-65.17592594802124</v>
      </c>
      <c r="J19" s="34">
        <f t="shared" si="1"/>
        <v>-30.05312771610098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/>
      <c r="D22" s="43"/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27</v>
      </c>
      <c r="C23" s="43">
        <v>204454630</v>
      </c>
      <c r="D23" s="43">
        <v>80290021</v>
      </c>
      <c r="E23" s="43">
        <v>118435118</v>
      </c>
      <c r="F23" s="43">
        <v>79028350</v>
      </c>
      <c r="G23" s="44">
        <v>77837300</v>
      </c>
      <c r="H23" s="45">
        <v>76522600</v>
      </c>
      <c r="I23" s="38">
        <f t="shared" si="0"/>
        <v>-33.272874351338935</v>
      </c>
      <c r="J23" s="23">
        <f t="shared" si="1"/>
        <v>-13.549055948886668</v>
      </c>
      <c r="K23" s="2"/>
    </row>
    <row r="24" spans="1:11" ht="12.75">
      <c r="A24" s="9"/>
      <c r="B24" s="21" t="s">
        <v>28</v>
      </c>
      <c r="C24" s="43">
        <v>28296000</v>
      </c>
      <c r="D24" s="43">
        <v>176684016</v>
      </c>
      <c r="E24" s="43">
        <v>56739622</v>
      </c>
      <c r="F24" s="43">
        <v>32818891</v>
      </c>
      <c r="G24" s="44">
        <v>34013024</v>
      </c>
      <c r="H24" s="45">
        <v>26442000</v>
      </c>
      <c r="I24" s="38">
        <f t="shared" si="0"/>
        <v>-42.15877751177123</v>
      </c>
      <c r="J24" s="23">
        <f t="shared" si="1"/>
        <v>-22.470088617568194</v>
      </c>
      <c r="K24" s="2"/>
    </row>
    <row r="25" spans="1:11" ht="12.75">
      <c r="A25" s="9"/>
      <c r="B25" s="21" t="s">
        <v>29</v>
      </c>
      <c r="C25" s="43">
        <v>595000</v>
      </c>
      <c r="D25" s="43">
        <v>3563715</v>
      </c>
      <c r="E25" s="43">
        <v>76166122</v>
      </c>
      <c r="F25" s="43">
        <v>6173900</v>
      </c>
      <c r="G25" s="44">
        <v>2440000</v>
      </c>
      <c r="H25" s="45">
        <v>3570000</v>
      </c>
      <c r="I25" s="38">
        <f t="shared" si="0"/>
        <v>-91.89416523004807</v>
      </c>
      <c r="J25" s="23">
        <f t="shared" si="1"/>
        <v>-63.94472679828665</v>
      </c>
      <c r="K25" s="2"/>
    </row>
    <row r="26" spans="1:11" ht="12.75">
      <c r="A26" s="9"/>
      <c r="B26" s="24" t="s">
        <v>30</v>
      </c>
      <c r="C26" s="46">
        <v>233345630</v>
      </c>
      <c r="D26" s="46">
        <v>260537752</v>
      </c>
      <c r="E26" s="46">
        <v>251340862</v>
      </c>
      <c r="F26" s="46">
        <v>118021141</v>
      </c>
      <c r="G26" s="47">
        <v>114290324</v>
      </c>
      <c r="H26" s="48">
        <v>106534600</v>
      </c>
      <c r="I26" s="25">
        <f t="shared" si="0"/>
        <v>-53.043392920328245</v>
      </c>
      <c r="J26" s="26">
        <f t="shared" si="1"/>
        <v>-24.88225771065421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160145000</v>
      </c>
      <c r="D28" s="43">
        <v>174184568</v>
      </c>
      <c r="E28" s="43">
        <v>202401067</v>
      </c>
      <c r="F28" s="43">
        <v>21045000</v>
      </c>
      <c r="G28" s="44">
        <v>43446000</v>
      </c>
      <c r="H28" s="45">
        <v>48330000</v>
      </c>
      <c r="I28" s="38">
        <f t="shared" si="0"/>
        <v>-89.6023275410895</v>
      </c>
      <c r="J28" s="23">
        <f t="shared" si="1"/>
        <v>-37.960541405048254</v>
      </c>
      <c r="K28" s="2"/>
    </row>
    <row r="29" spans="1:11" ht="12.75">
      <c r="A29" s="9"/>
      <c r="B29" s="21" t="s">
        <v>33</v>
      </c>
      <c r="C29" s="43">
        <v>30170000</v>
      </c>
      <c r="D29" s="43">
        <v>29331694</v>
      </c>
      <c r="E29" s="43">
        <v>19946346</v>
      </c>
      <c r="F29" s="43">
        <v>18070000</v>
      </c>
      <c r="G29" s="44">
        <v>21750000</v>
      </c>
      <c r="H29" s="45">
        <v>26000000</v>
      </c>
      <c r="I29" s="38">
        <f t="shared" si="0"/>
        <v>-9.40696606787027</v>
      </c>
      <c r="J29" s="23">
        <f t="shared" si="1"/>
        <v>9.237059207880893</v>
      </c>
      <c r="K29" s="2"/>
    </row>
    <row r="30" spans="1:11" ht="12.75">
      <c r="A30" s="9"/>
      <c r="B30" s="21" t="s">
        <v>34</v>
      </c>
      <c r="C30" s="43"/>
      <c r="D30" s="43"/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22.5">
      <c r="A31" s="9"/>
      <c r="B31" s="63" t="s">
        <v>35</v>
      </c>
      <c r="C31" s="43">
        <v>19841000</v>
      </c>
      <c r="D31" s="43">
        <v>27501519</v>
      </c>
      <c r="E31" s="43">
        <v>11305099</v>
      </c>
      <c r="F31" s="43">
        <v>36222000</v>
      </c>
      <c r="G31" s="44">
        <v>21480000</v>
      </c>
      <c r="H31" s="45">
        <v>21142000</v>
      </c>
      <c r="I31" s="38">
        <f t="shared" si="0"/>
        <v>220.40409376335407</v>
      </c>
      <c r="J31" s="23">
        <f t="shared" si="1"/>
        <v>23.20374226233064</v>
      </c>
      <c r="K31" s="2"/>
    </row>
    <row r="32" spans="1:11" ht="12.75">
      <c r="A32" s="9"/>
      <c r="B32" s="21" t="s">
        <v>29</v>
      </c>
      <c r="C32" s="43">
        <v>23189630</v>
      </c>
      <c r="D32" s="43">
        <v>29519971</v>
      </c>
      <c r="E32" s="43">
        <v>17688358</v>
      </c>
      <c r="F32" s="43">
        <v>42684141</v>
      </c>
      <c r="G32" s="44">
        <v>27614324</v>
      </c>
      <c r="H32" s="45">
        <v>11062600</v>
      </c>
      <c r="I32" s="38">
        <f t="shared" si="0"/>
        <v>141.31205960440195</v>
      </c>
      <c r="J32" s="23">
        <f t="shared" si="1"/>
        <v>-14.482191433488412</v>
      </c>
      <c r="K32" s="2"/>
    </row>
    <row r="33" spans="1:11" ht="13.5" thickBot="1">
      <c r="A33" s="9"/>
      <c r="B33" s="39" t="s">
        <v>36</v>
      </c>
      <c r="C33" s="59">
        <v>233345630</v>
      </c>
      <c r="D33" s="59">
        <v>260537752</v>
      </c>
      <c r="E33" s="59">
        <v>251340870</v>
      </c>
      <c r="F33" s="59">
        <v>118021141</v>
      </c>
      <c r="G33" s="60">
        <v>114290324</v>
      </c>
      <c r="H33" s="61">
        <v>106534600</v>
      </c>
      <c r="I33" s="40">
        <f t="shared" si="0"/>
        <v>-53.04339441492345</v>
      </c>
      <c r="J33" s="41">
        <f t="shared" si="1"/>
        <v>-24.882258507635534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58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154558500</v>
      </c>
      <c r="D8" s="43">
        <v>155938500</v>
      </c>
      <c r="E8" s="43">
        <v>154012346</v>
      </c>
      <c r="F8" s="43">
        <v>173484200</v>
      </c>
      <c r="G8" s="44">
        <v>181735000</v>
      </c>
      <c r="H8" s="45">
        <v>192645000</v>
      </c>
      <c r="I8" s="22">
        <f>IF($E8=0,0,(($F8/$E8)-1)*100)</f>
        <v>12.643047460623702</v>
      </c>
      <c r="J8" s="23">
        <f>IF($E8=0,0,((($H8/$E8)^(1/3))-1)*100)</f>
        <v>7.745895518435475</v>
      </c>
      <c r="K8" s="2"/>
    </row>
    <row r="9" spans="1:11" ht="12.75">
      <c r="A9" s="5"/>
      <c r="B9" s="21" t="s">
        <v>17</v>
      </c>
      <c r="C9" s="43">
        <v>520355000</v>
      </c>
      <c r="D9" s="43">
        <v>516855000</v>
      </c>
      <c r="E9" s="43">
        <v>486500014</v>
      </c>
      <c r="F9" s="43">
        <v>571845000</v>
      </c>
      <c r="G9" s="44">
        <v>652870000</v>
      </c>
      <c r="H9" s="45">
        <v>753575000</v>
      </c>
      <c r="I9" s="22">
        <f>IF($E9=0,0,(($F9/$E9)-1)*100)</f>
        <v>17.542648210489055</v>
      </c>
      <c r="J9" s="23">
        <f>IF($E9=0,0,((($H9/$E9)^(1/3))-1)*100)</f>
        <v>15.703867282233341</v>
      </c>
      <c r="K9" s="2"/>
    </row>
    <row r="10" spans="1:11" ht="12.75">
      <c r="A10" s="5"/>
      <c r="B10" s="21" t="s">
        <v>68</v>
      </c>
      <c r="C10" s="43">
        <v>355213741</v>
      </c>
      <c r="D10" s="43">
        <v>424993411</v>
      </c>
      <c r="E10" s="43">
        <v>229317841</v>
      </c>
      <c r="F10" s="43">
        <v>411655540</v>
      </c>
      <c r="G10" s="44">
        <v>409597494</v>
      </c>
      <c r="H10" s="45">
        <v>432919250</v>
      </c>
      <c r="I10" s="22">
        <f aca="true" t="shared" si="0" ref="I10:I33">IF($E10=0,0,(($F10/$E10)-1)*100)</f>
        <v>79.51308899685654</v>
      </c>
      <c r="J10" s="23">
        <f aca="true" t="shared" si="1" ref="J10:J33">IF($E10=0,0,((($H10/$E10)^(1/3))-1)*100)</f>
        <v>23.591807680058665</v>
      </c>
      <c r="K10" s="2"/>
    </row>
    <row r="11" spans="1:11" ht="12.75">
      <c r="A11" s="9"/>
      <c r="B11" s="24" t="s">
        <v>18</v>
      </c>
      <c r="C11" s="46">
        <v>1030127241</v>
      </c>
      <c r="D11" s="46">
        <v>1097786911</v>
      </c>
      <c r="E11" s="46">
        <v>869830201</v>
      </c>
      <c r="F11" s="46">
        <v>1156984740</v>
      </c>
      <c r="G11" s="47">
        <v>1244202494</v>
      </c>
      <c r="H11" s="48">
        <v>1379139250</v>
      </c>
      <c r="I11" s="25">
        <f t="shared" si="0"/>
        <v>33.012711983312705</v>
      </c>
      <c r="J11" s="26">
        <f t="shared" si="1"/>
        <v>16.606979361914355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202637677</v>
      </c>
      <c r="D13" s="43">
        <v>207654913</v>
      </c>
      <c r="E13" s="43">
        <v>204181418</v>
      </c>
      <c r="F13" s="43">
        <v>230677479</v>
      </c>
      <c r="G13" s="44">
        <v>240416450</v>
      </c>
      <c r="H13" s="45">
        <v>257251750</v>
      </c>
      <c r="I13" s="22">
        <f t="shared" si="0"/>
        <v>12.976724943696883</v>
      </c>
      <c r="J13" s="23">
        <f t="shared" si="1"/>
        <v>8.005873611351234</v>
      </c>
      <c r="K13" s="2"/>
    </row>
    <row r="14" spans="1:11" ht="12.75">
      <c r="A14" s="5"/>
      <c r="B14" s="21" t="s">
        <v>69</v>
      </c>
      <c r="C14" s="43">
        <v>5000000</v>
      </c>
      <c r="D14" s="43">
        <v>5000000</v>
      </c>
      <c r="E14" s="43">
        <v>-2904451</v>
      </c>
      <c r="F14" s="43">
        <v>11476000</v>
      </c>
      <c r="G14" s="44">
        <v>10300000</v>
      </c>
      <c r="H14" s="45">
        <v>10500000</v>
      </c>
      <c r="I14" s="22">
        <f t="shared" si="0"/>
        <v>-495.11770038468546</v>
      </c>
      <c r="J14" s="23">
        <f t="shared" si="1"/>
        <v>-253.476451125902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192000000</v>
      </c>
      <c r="D16" s="43">
        <v>192030000</v>
      </c>
      <c r="E16" s="43">
        <v>169206404</v>
      </c>
      <c r="F16" s="43">
        <v>249284000</v>
      </c>
      <c r="G16" s="44">
        <v>309925000</v>
      </c>
      <c r="H16" s="45">
        <v>393600000</v>
      </c>
      <c r="I16" s="22">
        <f t="shared" si="0"/>
        <v>47.32539319256499</v>
      </c>
      <c r="J16" s="23">
        <f t="shared" si="1"/>
        <v>32.49905005383751</v>
      </c>
      <c r="K16" s="2"/>
    </row>
    <row r="17" spans="1:11" ht="12.75">
      <c r="A17" s="5"/>
      <c r="B17" s="21" t="s">
        <v>22</v>
      </c>
      <c r="C17" s="43">
        <v>608886836</v>
      </c>
      <c r="D17" s="43">
        <v>657197733</v>
      </c>
      <c r="E17" s="43">
        <v>383737105</v>
      </c>
      <c r="F17" s="43">
        <v>642256674</v>
      </c>
      <c r="G17" s="44">
        <v>632528846</v>
      </c>
      <c r="H17" s="45">
        <v>674515437</v>
      </c>
      <c r="I17" s="29">
        <f t="shared" si="0"/>
        <v>67.36892670308751</v>
      </c>
      <c r="J17" s="30">
        <f t="shared" si="1"/>
        <v>20.68483459111059</v>
      </c>
      <c r="K17" s="2"/>
    </row>
    <row r="18" spans="1:11" ht="12.75">
      <c r="A18" s="5"/>
      <c r="B18" s="24" t="s">
        <v>23</v>
      </c>
      <c r="C18" s="46">
        <v>1008524513</v>
      </c>
      <c r="D18" s="46">
        <v>1061882646</v>
      </c>
      <c r="E18" s="46">
        <v>754220476</v>
      </c>
      <c r="F18" s="46">
        <v>1133694153</v>
      </c>
      <c r="G18" s="47">
        <v>1193170296</v>
      </c>
      <c r="H18" s="48">
        <v>1335867187</v>
      </c>
      <c r="I18" s="25">
        <f t="shared" si="0"/>
        <v>50.31336181862027</v>
      </c>
      <c r="J18" s="26">
        <f t="shared" si="1"/>
        <v>20.99153536388767</v>
      </c>
      <c r="K18" s="2"/>
    </row>
    <row r="19" spans="1:11" ht="23.25" customHeight="1">
      <c r="A19" s="31"/>
      <c r="B19" s="32" t="s">
        <v>24</v>
      </c>
      <c r="C19" s="52">
        <v>21602728</v>
      </c>
      <c r="D19" s="52">
        <v>35904265</v>
      </c>
      <c r="E19" s="52">
        <v>115609725</v>
      </c>
      <c r="F19" s="53">
        <v>23290587</v>
      </c>
      <c r="G19" s="54">
        <v>51032198</v>
      </c>
      <c r="H19" s="55">
        <v>43272063</v>
      </c>
      <c r="I19" s="33">
        <f t="shared" si="0"/>
        <v>-79.85412818861043</v>
      </c>
      <c r="J19" s="34">
        <f t="shared" si="1"/>
        <v>-27.932784187307323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>
        <v>65781240</v>
      </c>
      <c r="D22" s="43">
        <v>49236900</v>
      </c>
      <c r="E22" s="43">
        <v>48960781</v>
      </c>
      <c r="F22" s="43">
        <v>53770000</v>
      </c>
      <c r="G22" s="44">
        <v>49767950</v>
      </c>
      <c r="H22" s="45">
        <v>54450000</v>
      </c>
      <c r="I22" s="38">
        <f t="shared" si="0"/>
        <v>9.822594537452334</v>
      </c>
      <c r="J22" s="23">
        <f t="shared" si="1"/>
        <v>3.605588610751287</v>
      </c>
      <c r="K22" s="2"/>
    </row>
    <row r="23" spans="1:11" ht="12.75">
      <c r="A23" s="9"/>
      <c r="B23" s="21" t="s">
        <v>27</v>
      </c>
      <c r="C23" s="43">
        <v>20352400</v>
      </c>
      <c r="D23" s="43">
        <v>18949400</v>
      </c>
      <c r="E23" s="43">
        <v>13250672</v>
      </c>
      <c r="F23" s="43">
        <v>34984000</v>
      </c>
      <c r="G23" s="44">
        <v>27915000</v>
      </c>
      <c r="H23" s="45">
        <v>29530000</v>
      </c>
      <c r="I23" s="38">
        <f t="shared" si="0"/>
        <v>164.01679854425498</v>
      </c>
      <c r="J23" s="23">
        <f t="shared" si="1"/>
        <v>30.619649597920073</v>
      </c>
      <c r="K23" s="2"/>
    </row>
    <row r="24" spans="1:11" ht="12.75">
      <c r="A24" s="9"/>
      <c r="B24" s="21" t="s">
        <v>28</v>
      </c>
      <c r="C24" s="43">
        <v>78547660</v>
      </c>
      <c r="D24" s="43">
        <v>81430560</v>
      </c>
      <c r="E24" s="43">
        <v>59053226</v>
      </c>
      <c r="F24" s="43">
        <v>70158000</v>
      </c>
      <c r="G24" s="44">
        <v>94002100</v>
      </c>
      <c r="H24" s="45">
        <v>75385000</v>
      </c>
      <c r="I24" s="38">
        <f t="shared" si="0"/>
        <v>18.804686470473264</v>
      </c>
      <c r="J24" s="23">
        <f t="shared" si="1"/>
        <v>8.47935739530068</v>
      </c>
      <c r="K24" s="2"/>
    </row>
    <row r="25" spans="1:11" ht="12.75">
      <c r="A25" s="9"/>
      <c r="B25" s="21" t="s">
        <v>29</v>
      </c>
      <c r="C25" s="43">
        <v>10500000</v>
      </c>
      <c r="D25" s="43">
        <v>900000</v>
      </c>
      <c r="E25" s="43">
        <v>2488664</v>
      </c>
      <c r="F25" s="43">
        <v>4000000</v>
      </c>
      <c r="G25" s="44">
        <v>0</v>
      </c>
      <c r="H25" s="45">
        <v>0</v>
      </c>
      <c r="I25" s="38">
        <f t="shared" si="0"/>
        <v>60.728808710215596</v>
      </c>
      <c r="J25" s="23">
        <f t="shared" si="1"/>
        <v>-100</v>
      </c>
      <c r="K25" s="2"/>
    </row>
    <row r="26" spans="1:11" ht="12.75">
      <c r="A26" s="9"/>
      <c r="B26" s="24" t="s">
        <v>30</v>
      </c>
      <c r="C26" s="46">
        <v>175181300</v>
      </c>
      <c r="D26" s="46">
        <v>150516860</v>
      </c>
      <c r="E26" s="46">
        <v>123753343</v>
      </c>
      <c r="F26" s="46">
        <v>162912000</v>
      </c>
      <c r="G26" s="47">
        <v>171685050</v>
      </c>
      <c r="H26" s="48">
        <v>159365000</v>
      </c>
      <c r="I26" s="25">
        <f t="shared" si="0"/>
        <v>31.642504396830716</v>
      </c>
      <c r="J26" s="26">
        <f t="shared" si="1"/>
        <v>8.795768064026511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63350000</v>
      </c>
      <c r="D28" s="43">
        <v>57518260</v>
      </c>
      <c r="E28" s="43">
        <v>51332561</v>
      </c>
      <c r="F28" s="43">
        <v>71959000</v>
      </c>
      <c r="G28" s="44">
        <v>86038050</v>
      </c>
      <c r="H28" s="45">
        <v>74395000</v>
      </c>
      <c r="I28" s="38">
        <f t="shared" si="0"/>
        <v>40.181979231466755</v>
      </c>
      <c r="J28" s="23">
        <f t="shared" si="1"/>
        <v>13.166253611886948</v>
      </c>
      <c r="K28" s="2"/>
    </row>
    <row r="29" spans="1:11" ht="12.75">
      <c r="A29" s="9"/>
      <c r="B29" s="21" t="s">
        <v>33</v>
      </c>
      <c r="C29" s="43">
        <v>54812400</v>
      </c>
      <c r="D29" s="43">
        <v>57370200</v>
      </c>
      <c r="E29" s="43">
        <v>49040548</v>
      </c>
      <c r="F29" s="43">
        <v>57599000</v>
      </c>
      <c r="G29" s="44">
        <v>28875000</v>
      </c>
      <c r="H29" s="45">
        <v>35400000</v>
      </c>
      <c r="I29" s="38">
        <f t="shared" si="0"/>
        <v>17.451787039573862</v>
      </c>
      <c r="J29" s="23">
        <f t="shared" si="1"/>
        <v>-10.295137984930669</v>
      </c>
      <c r="K29" s="2"/>
    </row>
    <row r="30" spans="1:11" ht="12.75">
      <c r="A30" s="9"/>
      <c r="B30" s="21" t="s">
        <v>34</v>
      </c>
      <c r="C30" s="43">
        <v>6000000</v>
      </c>
      <c r="D30" s="43">
        <v>3035000</v>
      </c>
      <c r="E30" s="43">
        <v>3031396</v>
      </c>
      <c r="F30" s="43">
        <v>0</v>
      </c>
      <c r="G30" s="44">
        <v>10500000</v>
      </c>
      <c r="H30" s="45">
        <v>15500000</v>
      </c>
      <c r="I30" s="38">
        <f t="shared" si="0"/>
        <v>-100</v>
      </c>
      <c r="J30" s="23">
        <f t="shared" si="1"/>
        <v>72.27794194619754</v>
      </c>
      <c r="K30" s="2"/>
    </row>
    <row r="31" spans="1:11" ht="22.5">
      <c r="A31" s="9"/>
      <c r="B31" s="63" t="s">
        <v>35</v>
      </c>
      <c r="C31" s="43">
        <v>23885000</v>
      </c>
      <c r="D31" s="43">
        <v>15610500</v>
      </c>
      <c r="E31" s="43">
        <v>10118830</v>
      </c>
      <c r="F31" s="43">
        <v>14420000</v>
      </c>
      <c r="G31" s="44">
        <v>25172000</v>
      </c>
      <c r="H31" s="45">
        <v>15450000</v>
      </c>
      <c r="I31" s="38">
        <f t="shared" si="0"/>
        <v>42.50659414181284</v>
      </c>
      <c r="J31" s="23">
        <f t="shared" si="1"/>
        <v>15.150561855855793</v>
      </c>
      <c r="K31" s="2"/>
    </row>
    <row r="32" spans="1:11" ht="12.75">
      <c r="A32" s="9"/>
      <c r="B32" s="21" t="s">
        <v>29</v>
      </c>
      <c r="C32" s="43">
        <v>27133900</v>
      </c>
      <c r="D32" s="43">
        <v>16982900</v>
      </c>
      <c r="E32" s="43">
        <v>10230008</v>
      </c>
      <c r="F32" s="43">
        <v>18934000</v>
      </c>
      <c r="G32" s="44">
        <v>21100000</v>
      </c>
      <c r="H32" s="45">
        <v>18620000</v>
      </c>
      <c r="I32" s="38">
        <f t="shared" si="0"/>
        <v>85.0829442166614</v>
      </c>
      <c r="J32" s="23">
        <f t="shared" si="1"/>
        <v>22.09594327398563</v>
      </c>
      <c r="K32" s="2"/>
    </row>
    <row r="33" spans="1:11" ht="13.5" thickBot="1">
      <c r="A33" s="9"/>
      <c r="B33" s="39" t="s">
        <v>36</v>
      </c>
      <c r="C33" s="59">
        <v>175181300</v>
      </c>
      <c r="D33" s="59">
        <v>150516860</v>
      </c>
      <c r="E33" s="59">
        <v>123753343</v>
      </c>
      <c r="F33" s="59">
        <v>162912000</v>
      </c>
      <c r="G33" s="60">
        <v>171685050</v>
      </c>
      <c r="H33" s="61">
        <v>159365000</v>
      </c>
      <c r="I33" s="40">
        <f t="shared" si="0"/>
        <v>31.642504396830716</v>
      </c>
      <c r="J33" s="41">
        <f t="shared" si="1"/>
        <v>8.795768064026511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59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38722468</v>
      </c>
      <c r="D8" s="43">
        <v>38722468</v>
      </c>
      <c r="E8" s="43">
        <v>39390153</v>
      </c>
      <c r="F8" s="43">
        <v>41800000</v>
      </c>
      <c r="G8" s="44">
        <v>44015400</v>
      </c>
      <c r="H8" s="45">
        <v>46436247</v>
      </c>
      <c r="I8" s="22">
        <f>IF($E8=0,0,(($F8/$E8)-1)*100)</f>
        <v>6.117891951320931</v>
      </c>
      <c r="J8" s="23">
        <f>IF($E8=0,0,((($H8/$E8)^(1/3))-1)*100)</f>
        <v>5.638724372242532</v>
      </c>
      <c r="K8" s="2"/>
    </row>
    <row r="9" spans="1:11" ht="12.75">
      <c r="A9" s="5"/>
      <c r="B9" s="21" t="s">
        <v>17</v>
      </c>
      <c r="C9" s="43">
        <v>191908591</v>
      </c>
      <c r="D9" s="43">
        <v>193380920</v>
      </c>
      <c r="E9" s="43">
        <v>180774824</v>
      </c>
      <c r="F9" s="43">
        <v>240765322</v>
      </c>
      <c r="G9" s="44">
        <v>276810332</v>
      </c>
      <c r="H9" s="45">
        <v>319525984</v>
      </c>
      <c r="I9" s="22">
        <f>IF($E9=0,0,(($F9/$E9)-1)*100)</f>
        <v>33.18520614352805</v>
      </c>
      <c r="J9" s="23">
        <f>IF($E9=0,0,((($H9/$E9)^(1/3))-1)*100)</f>
        <v>20.908289680316017</v>
      </c>
      <c r="K9" s="2"/>
    </row>
    <row r="10" spans="1:11" ht="12.75">
      <c r="A10" s="5"/>
      <c r="B10" s="21" t="s">
        <v>68</v>
      </c>
      <c r="C10" s="43">
        <v>116482575</v>
      </c>
      <c r="D10" s="43">
        <v>128745544</v>
      </c>
      <c r="E10" s="43">
        <v>60279818</v>
      </c>
      <c r="F10" s="43">
        <v>131091615</v>
      </c>
      <c r="G10" s="44">
        <v>122630145</v>
      </c>
      <c r="H10" s="45">
        <v>123754283</v>
      </c>
      <c r="I10" s="22">
        <f aca="true" t="shared" si="0" ref="I10:I33">IF($E10=0,0,(($F10/$E10)-1)*100)</f>
        <v>117.47181618896062</v>
      </c>
      <c r="J10" s="23">
        <f aca="true" t="shared" si="1" ref="J10:J33">IF($E10=0,0,((($H10/$E10)^(1/3))-1)*100)</f>
        <v>27.095283822488625</v>
      </c>
      <c r="K10" s="2"/>
    </row>
    <row r="11" spans="1:11" ht="12.75">
      <c r="A11" s="9"/>
      <c r="B11" s="24" t="s">
        <v>18</v>
      </c>
      <c r="C11" s="46">
        <v>347113634</v>
      </c>
      <c r="D11" s="46">
        <v>360848932</v>
      </c>
      <c r="E11" s="46">
        <v>280444795</v>
      </c>
      <c r="F11" s="46">
        <v>413656937</v>
      </c>
      <c r="G11" s="47">
        <v>443455877</v>
      </c>
      <c r="H11" s="48">
        <v>489716514</v>
      </c>
      <c r="I11" s="25">
        <f t="shared" si="0"/>
        <v>47.50030821573994</v>
      </c>
      <c r="J11" s="26">
        <f t="shared" si="1"/>
        <v>20.420138336901616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108877242</v>
      </c>
      <c r="D13" s="43">
        <v>106395507</v>
      </c>
      <c r="E13" s="43">
        <v>105436793</v>
      </c>
      <c r="F13" s="43">
        <v>117681525</v>
      </c>
      <c r="G13" s="44">
        <v>123642504</v>
      </c>
      <c r="H13" s="45">
        <v>130426233</v>
      </c>
      <c r="I13" s="22">
        <f t="shared" si="0"/>
        <v>11.613338808588392</v>
      </c>
      <c r="J13" s="23">
        <f t="shared" si="1"/>
        <v>7.347249466060091</v>
      </c>
      <c r="K13" s="2"/>
    </row>
    <row r="14" spans="1:11" ht="12.75">
      <c r="A14" s="5"/>
      <c r="B14" s="21" t="s">
        <v>69</v>
      </c>
      <c r="C14" s="43">
        <v>9572232</v>
      </c>
      <c r="D14" s="43">
        <v>6791675</v>
      </c>
      <c r="E14" s="43">
        <v>0</v>
      </c>
      <c r="F14" s="43">
        <v>15000000</v>
      </c>
      <c r="G14" s="44">
        <v>15795000</v>
      </c>
      <c r="H14" s="45">
        <v>16658670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78500000</v>
      </c>
      <c r="D16" s="43">
        <v>78500000</v>
      </c>
      <c r="E16" s="43">
        <v>67145433</v>
      </c>
      <c r="F16" s="43">
        <v>99839600</v>
      </c>
      <c r="G16" s="44">
        <v>124043099</v>
      </c>
      <c r="H16" s="45">
        <v>154265469</v>
      </c>
      <c r="I16" s="22">
        <f t="shared" si="0"/>
        <v>48.69157221757734</v>
      </c>
      <c r="J16" s="23">
        <f t="shared" si="1"/>
        <v>31.95243684792215</v>
      </c>
      <c r="K16" s="2"/>
    </row>
    <row r="17" spans="1:11" ht="12.75">
      <c r="A17" s="5"/>
      <c r="B17" s="21" t="s">
        <v>22</v>
      </c>
      <c r="C17" s="43">
        <v>145770267</v>
      </c>
      <c r="D17" s="43">
        <v>153472936</v>
      </c>
      <c r="E17" s="43">
        <v>117171689</v>
      </c>
      <c r="F17" s="43">
        <v>174218960</v>
      </c>
      <c r="G17" s="44">
        <v>176293811</v>
      </c>
      <c r="H17" s="45">
        <v>185879319</v>
      </c>
      <c r="I17" s="29">
        <f t="shared" si="0"/>
        <v>48.68690678342957</v>
      </c>
      <c r="J17" s="30">
        <f t="shared" si="1"/>
        <v>16.627990866611555</v>
      </c>
      <c r="K17" s="2"/>
    </row>
    <row r="18" spans="1:11" ht="12.75">
      <c r="A18" s="5"/>
      <c r="B18" s="24" t="s">
        <v>23</v>
      </c>
      <c r="C18" s="46">
        <v>342719741</v>
      </c>
      <c r="D18" s="46">
        <v>345160118</v>
      </c>
      <c r="E18" s="46">
        <v>289753915</v>
      </c>
      <c r="F18" s="46">
        <v>406740085</v>
      </c>
      <c r="G18" s="47">
        <v>439774414</v>
      </c>
      <c r="H18" s="48">
        <v>487229691</v>
      </c>
      <c r="I18" s="25">
        <f t="shared" si="0"/>
        <v>40.37431901480952</v>
      </c>
      <c r="J18" s="26">
        <f t="shared" si="1"/>
        <v>18.91449914390804</v>
      </c>
      <c r="K18" s="2"/>
    </row>
    <row r="19" spans="1:11" ht="23.25" customHeight="1">
      <c r="A19" s="31"/>
      <c r="B19" s="32" t="s">
        <v>24</v>
      </c>
      <c r="C19" s="52">
        <v>4393893</v>
      </c>
      <c r="D19" s="52">
        <v>15688814</v>
      </c>
      <c r="E19" s="52">
        <v>-9309120</v>
      </c>
      <c r="F19" s="53">
        <v>6916852</v>
      </c>
      <c r="G19" s="54">
        <v>3681463</v>
      </c>
      <c r="H19" s="55">
        <v>2486823</v>
      </c>
      <c r="I19" s="33">
        <f t="shared" si="0"/>
        <v>-174.3018889003472</v>
      </c>
      <c r="J19" s="34">
        <f t="shared" si="1"/>
        <v>-164.4038874308835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/>
      <c r="D22" s="43"/>
      <c r="E22" s="43">
        <v>11070312</v>
      </c>
      <c r="F22" s="43">
        <v>42176000</v>
      </c>
      <c r="G22" s="44">
        <v>31039000</v>
      </c>
      <c r="H22" s="45">
        <v>23033045</v>
      </c>
      <c r="I22" s="38">
        <f t="shared" si="0"/>
        <v>280.9829388729062</v>
      </c>
      <c r="J22" s="23">
        <f t="shared" si="1"/>
        <v>27.66264309203339</v>
      </c>
      <c r="K22" s="2"/>
    </row>
    <row r="23" spans="1:11" ht="12.75">
      <c r="A23" s="9"/>
      <c r="B23" s="21" t="s">
        <v>27</v>
      </c>
      <c r="C23" s="43"/>
      <c r="D23" s="43"/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28</v>
      </c>
      <c r="C24" s="43">
        <v>31016674</v>
      </c>
      <c r="D24" s="43">
        <v>42044235</v>
      </c>
      <c r="E24" s="43">
        <v>22013809</v>
      </c>
      <c r="F24" s="43">
        <v>39161000</v>
      </c>
      <c r="G24" s="44">
        <v>23546000</v>
      </c>
      <c r="H24" s="45">
        <v>22311000</v>
      </c>
      <c r="I24" s="38">
        <f t="shared" si="0"/>
        <v>77.89288532484315</v>
      </c>
      <c r="J24" s="23">
        <f t="shared" si="1"/>
        <v>0.4479969232195291</v>
      </c>
      <c r="K24" s="2"/>
    </row>
    <row r="25" spans="1:11" ht="12.75">
      <c r="A25" s="9"/>
      <c r="B25" s="21" t="s">
        <v>29</v>
      </c>
      <c r="C25" s="43">
        <v>39848493</v>
      </c>
      <c r="D25" s="43">
        <v>39848493</v>
      </c>
      <c r="E25" s="43">
        <v>10512618</v>
      </c>
      <c r="F25" s="43">
        <v>0</v>
      </c>
      <c r="G25" s="44">
        <v>0</v>
      </c>
      <c r="H25" s="45">
        <v>0</v>
      </c>
      <c r="I25" s="38">
        <f t="shared" si="0"/>
        <v>-100</v>
      </c>
      <c r="J25" s="23">
        <f t="shared" si="1"/>
        <v>-100</v>
      </c>
      <c r="K25" s="2"/>
    </row>
    <row r="26" spans="1:11" ht="12.75">
      <c r="A26" s="9"/>
      <c r="B26" s="24" t="s">
        <v>30</v>
      </c>
      <c r="C26" s="46">
        <v>70865167</v>
      </c>
      <c r="D26" s="46">
        <v>81892728</v>
      </c>
      <c r="E26" s="46">
        <v>43596739</v>
      </c>
      <c r="F26" s="46">
        <v>81337000</v>
      </c>
      <c r="G26" s="47">
        <v>54585000</v>
      </c>
      <c r="H26" s="48">
        <v>45344045</v>
      </c>
      <c r="I26" s="25">
        <f t="shared" si="0"/>
        <v>86.56670628507331</v>
      </c>
      <c r="J26" s="26">
        <f t="shared" si="1"/>
        <v>1.318499951798291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6440000</v>
      </c>
      <c r="D28" s="43">
        <v>6440000</v>
      </c>
      <c r="E28" s="43">
        <v>6115680</v>
      </c>
      <c r="F28" s="43">
        <v>19105000</v>
      </c>
      <c r="G28" s="44">
        <v>9000000</v>
      </c>
      <c r="H28" s="45">
        <v>8000000</v>
      </c>
      <c r="I28" s="38">
        <f t="shared" si="0"/>
        <v>212.39371582555003</v>
      </c>
      <c r="J28" s="23">
        <f t="shared" si="1"/>
        <v>9.365853011886859</v>
      </c>
      <c r="K28" s="2"/>
    </row>
    <row r="29" spans="1:11" ht="12.75">
      <c r="A29" s="9"/>
      <c r="B29" s="21" t="s">
        <v>33</v>
      </c>
      <c r="C29" s="43">
        <v>7995000</v>
      </c>
      <c r="D29" s="43">
        <v>5076406</v>
      </c>
      <c r="E29" s="43">
        <v>2046850</v>
      </c>
      <c r="F29" s="43">
        <v>4106000</v>
      </c>
      <c r="G29" s="44">
        <v>2500000</v>
      </c>
      <c r="H29" s="45">
        <v>1800000</v>
      </c>
      <c r="I29" s="38">
        <f t="shared" si="0"/>
        <v>100.60092337005644</v>
      </c>
      <c r="J29" s="23">
        <f t="shared" si="1"/>
        <v>-4.193385039986197</v>
      </c>
      <c r="K29" s="2"/>
    </row>
    <row r="30" spans="1:11" ht="12.75">
      <c r="A30" s="9"/>
      <c r="B30" s="21" t="s">
        <v>34</v>
      </c>
      <c r="C30" s="43"/>
      <c r="D30" s="43"/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22.5">
      <c r="A31" s="9"/>
      <c r="B31" s="63" t="s">
        <v>35</v>
      </c>
      <c r="C31" s="43">
        <v>27017734</v>
      </c>
      <c r="D31" s="43">
        <v>27625850</v>
      </c>
      <c r="E31" s="43">
        <v>13978907</v>
      </c>
      <c r="F31" s="43">
        <v>24640000</v>
      </c>
      <c r="G31" s="44">
        <v>20760000</v>
      </c>
      <c r="H31" s="45">
        <v>32294045</v>
      </c>
      <c r="I31" s="38">
        <f t="shared" si="0"/>
        <v>76.26556926088715</v>
      </c>
      <c r="J31" s="23">
        <f t="shared" si="1"/>
        <v>32.195420362294854</v>
      </c>
      <c r="K31" s="2"/>
    </row>
    <row r="32" spans="1:11" ht="12.75">
      <c r="A32" s="9"/>
      <c r="B32" s="21" t="s">
        <v>29</v>
      </c>
      <c r="C32" s="43">
        <v>29412433</v>
      </c>
      <c r="D32" s="43">
        <v>42750472</v>
      </c>
      <c r="E32" s="43">
        <v>21455302</v>
      </c>
      <c r="F32" s="43">
        <v>33486000</v>
      </c>
      <c r="G32" s="44">
        <v>22325000</v>
      </c>
      <c r="H32" s="45">
        <v>3250000</v>
      </c>
      <c r="I32" s="38">
        <f t="shared" si="0"/>
        <v>56.07330999116209</v>
      </c>
      <c r="J32" s="23">
        <f t="shared" si="1"/>
        <v>-46.69316354393017</v>
      </c>
      <c r="K32" s="2"/>
    </row>
    <row r="33" spans="1:11" ht="13.5" thickBot="1">
      <c r="A33" s="9"/>
      <c r="B33" s="39" t="s">
        <v>36</v>
      </c>
      <c r="C33" s="59">
        <v>70865167</v>
      </c>
      <c r="D33" s="59">
        <v>81892728</v>
      </c>
      <c r="E33" s="59">
        <v>43596739</v>
      </c>
      <c r="F33" s="59">
        <v>81337000</v>
      </c>
      <c r="G33" s="60">
        <v>54585000</v>
      </c>
      <c r="H33" s="61">
        <v>45344045</v>
      </c>
      <c r="I33" s="40">
        <f t="shared" si="0"/>
        <v>86.56670628507331</v>
      </c>
      <c r="J33" s="41">
        <f t="shared" si="1"/>
        <v>1.318499951798291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60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69300000</v>
      </c>
      <c r="D8" s="43">
        <v>69300000</v>
      </c>
      <c r="E8" s="43">
        <v>74979860</v>
      </c>
      <c r="F8" s="43">
        <v>83654333</v>
      </c>
      <c r="G8" s="44">
        <v>88960416</v>
      </c>
      <c r="H8" s="45">
        <v>94436694</v>
      </c>
      <c r="I8" s="22">
        <f>IF($E8=0,0,(($F8/$E8)-1)*100)</f>
        <v>11.569070681113569</v>
      </c>
      <c r="J8" s="23">
        <f>IF($E8=0,0,((($H8/$E8)^(1/3))-1)*100)</f>
        <v>7.993773536746462</v>
      </c>
      <c r="K8" s="2"/>
    </row>
    <row r="9" spans="1:11" ht="12.75">
      <c r="A9" s="5"/>
      <c r="B9" s="21" t="s">
        <v>17</v>
      </c>
      <c r="C9" s="43">
        <v>144761155</v>
      </c>
      <c r="D9" s="43">
        <v>144761155</v>
      </c>
      <c r="E9" s="43">
        <v>139231087</v>
      </c>
      <c r="F9" s="43">
        <v>172074050</v>
      </c>
      <c r="G9" s="44">
        <v>199191972</v>
      </c>
      <c r="H9" s="45">
        <v>231172727</v>
      </c>
      <c r="I9" s="22">
        <f>IF($E9=0,0,(($F9/$E9)-1)*100)</f>
        <v>23.588814615804864</v>
      </c>
      <c r="J9" s="23">
        <f>IF($E9=0,0,((($H9/$E9)^(1/3))-1)*100)</f>
        <v>18.41320267292903</v>
      </c>
      <c r="K9" s="2"/>
    </row>
    <row r="10" spans="1:11" ht="12.75">
      <c r="A10" s="5"/>
      <c r="B10" s="21" t="s">
        <v>68</v>
      </c>
      <c r="C10" s="43">
        <v>122188644</v>
      </c>
      <c r="D10" s="43">
        <v>122188644</v>
      </c>
      <c r="E10" s="43">
        <v>117905737</v>
      </c>
      <c r="F10" s="43">
        <v>93799361</v>
      </c>
      <c r="G10" s="44">
        <v>92067007</v>
      </c>
      <c r="H10" s="45">
        <v>95712645</v>
      </c>
      <c r="I10" s="22">
        <f aca="true" t="shared" si="0" ref="I10:I33">IF($E10=0,0,(($F10/$E10)-1)*100)</f>
        <v>-20.4454648377288</v>
      </c>
      <c r="J10" s="23">
        <f aca="true" t="shared" si="1" ref="J10:J33">IF($E10=0,0,((($H10/$E10)^(1/3))-1)*100)</f>
        <v>-6.7150763865964525</v>
      </c>
      <c r="K10" s="2"/>
    </row>
    <row r="11" spans="1:11" ht="12.75">
      <c r="A11" s="9"/>
      <c r="B11" s="24" t="s">
        <v>18</v>
      </c>
      <c r="C11" s="46">
        <v>336249799</v>
      </c>
      <c r="D11" s="46">
        <v>336249799</v>
      </c>
      <c r="E11" s="46">
        <v>332116684</v>
      </c>
      <c r="F11" s="46">
        <v>349527744</v>
      </c>
      <c r="G11" s="47">
        <v>380219395</v>
      </c>
      <c r="H11" s="48">
        <v>421322066</v>
      </c>
      <c r="I11" s="25">
        <f t="shared" si="0"/>
        <v>5.242452679673271</v>
      </c>
      <c r="J11" s="26">
        <f t="shared" si="1"/>
        <v>8.253306579513954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92602301</v>
      </c>
      <c r="D13" s="43">
        <v>92602301</v>
      </c>
      <c r="E13" s="43">
        <v>94265756</v>
      </c>
      <c r="F13" s="43">
        <v>106991208</v>
      </c>
      <c r="G13" s="44">
        <v>112534468</v>
      </c>
      <c r="H13" s="45">
        <v>118360344</v>
      </c>
      <c r="I13" s="22">
        <f t="shared" si="0"/>
        <v>13.49954908333839</v>
      </c>
      <c r="J13" s="23">
        <f t="shared" si="1"/>
        <v>7.882438557674498</v>
      </c>
      <c r="K13" s="2"/>
    </row>
    <row r="14" spans="1:11" ht="12.75">
      <c r="A14" s="5"/>
      <c r="B14" s="21" t="s">
        <v>69</v>
      </c>
      <c r="C14" s="43">
        <v>5500000</v>
      </c>
      <c r="D14" s="43">
        <v>5500000</v>
      </c>
      <c r="E14" s="43">
        <v>5500006</v>
      </c>
      <c r="F14" s="43">
        <v>9444999</v>
      </c>
      <c r="G14" s="44">
        <v>10081642</v>
      </c>
      <c r="H14" s="45">
        <v>11217869</v>
      </c>
      <c r="I14" s="22">
        <f t="shared" si="0"/>
        <v>71.72706720683577</v>
      </c>
      <c r="J14" s="23">
        <f t="shared" si="1"/>
        <v>26.81843815193663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52367800</v>
      </c>
      <c r="D16" s="43">
        <v>52367800</v>
      </c>
      <c r="E16" s="43">
        <v>44643798</v>
      </c>
      <c r="F16" s="43">
        <v>65758334</v>
      </c>
      <c r="G16" s="44">
        <v>83309241</v>
      </c>
      <c r="H16" s="45">
        <v>105546230</v>
      </c>
      <c r="I16" s="22">
        <f t="shared" si="0"/>
        <v>47.2955638765322</v>
      </c>
      <c r="J16" s="23">
        <f t="shared" si="1"/>
        <v>33.21727025678882</v>
      </c>
      <c r="K16" s="2"/>
    </row>
    <row r="17" spans="1:11" ht="12.75">
      <c r="A17" s="5"/>
      <c r="B17" s="21" t="s">
        <v>22</v>
      </c>
      <c r="C17" s="43">
        <v>128974595</v>
      </c>
      <c r="D17" s="43">
        <v>128974595</v>
      </c>
      <c r="E17" s="43">
        <v>120452170</v>
      </c>
      <c r="F17" s="43">
        <v>148774381</v>
      </c>
      <c r="G17" s="44">
        <v>149996737</v>
      </c>
      <c r="H17" s="45">
        <v>159019150</v>
      </c>
      <c r="I17" s="29">
        <f t="shared" si="0"/>
        <v>23.51324264228698</v>
      </c>
      <c r="J17" s="30">
        <f t="shared" si="1"/>
        <v>9.701255950327582</v>
      </c>
      <c r="K17" s="2"/>
    </row>
    <row r="18" spans="1:11" ht="12.75">
      <c r="A18" s="5"/>
      <c r="B18" s="24" t="s">
        <v>23</v>
      </c>
      <c r="C18" s="46">
        <v>279444696</v>
      </c>
      <c r="D18" s="46">
        <v>279444696</v>
      </c>
      <c r="E18" s="46">
        <v>264861730</v>
      </c>
      <c r="F18" s="46">
        <v>330968922</v>
      </c>
      <c r="G18" s="47">
        <v>355922088</v>
      </c>
      <c r="H18" s="48">
        <v>394143593</v>
      </c>
      <c r="I18" s="25">
        <f t="shared" si="0"/>
        <v>24.959133205087802</v>
      </c>
      <c r="J18" s="26">
        <f t="shared" si="1"/>
        <v>14.168182306687193</v>
      </c>
      <c r="K18" s="2"/>
    </row>
    <row r="19" spans="1:11" ht="23.25" customHeight="1">
      <c r="A19" s="31"/>
      <c r="B19" s="32" t="s">
        <v>24</v>
      </c>
      <c r="C19" s="52">
        <v>56805103</v>
      </c>
      <c r="D19" s="52">
        <v>56805103</v>
      </c>
      <c r="E19" s="52">
        <v>67254954</v>
      </c>
      <c r="F19" s="53">
        <v>18558822</v>
      </c>
      <c r="G19" s="54">
        <v>24297307</v>
      </c>
      <c r="H19" s="55">
        <v>27178473</v>
      </c>
      <c r="I19" s="33">
        <f t="shared" si="0"/>
        <v>-72.40527143918646</v>
      </c>
      <c r="J19" s="34">
        <f t="shared" si="1"/>
        <v>-26.067806607533996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>
        <v>15800000</v>
      </c>
      <c r="D22" s="43">
        <v>19527468</v>
      </c>
      <c r="E22" s="43">
        <v>15699157</v>
      </c>
      <c r="F22" s="43">
        <v>5000000</v>
      </c>
      <c r="G22" s="44">
        <v>0</v>
      </c>
      <c r="H22" s="45">
        <v>0</v>
      </c>
      <c r="I22" s="38">
        <f t="shared" si="0"/>
        <v>-68.15115614169602</v>
      </c>
      <c r="J22" s="23">
        <f t="shared" si="1"/>
        <v>-100</v>
      </c>
      <c r="K22" s="2"/>
    </row>
    <row r="23" spans="1:11" ht="12.75">
      <c r="A23" s="9"/>
      <c r="B23" s="21" t="s">
        <v>27</v>
      </c>
      <c r="C23" s="43">
        <v>29145450</v>
      </c>
      <c r="D23" s="43">
        <v>23152310</v>
      </c>
      <c r="E23" s="43">
        <v>20814183</v>
      </c>
      <c r="F23" s="43">
        <v>5000000</v>
      </c>
      <c r="G23" s="44">
        <v>14170000</v>
      </c>
      <c r="H23" s="45">
        <v>15033000</v>
      </c>
      <c r="I23" s="38">
        <f t="shared" si="0"/>
        <v>-75.97791851834876</v>
      </c>
      <c r="J23" s="23">
        <f t="shared" si="1"/>
        <v>-10.278726435963126</v>
      </c>
      <c r="K23" s="2"/>
    </row>
    <row r="24" spans="1:11" ht="12.75">
      <c r="A24" s="9"/>
      <c r="B24" s="21" t="s">
        <v>28</v>
      </c>
      <c r="C24" s="43">
        <v>59455725</v>
      </c>
      <c r="D24" s="43">
        <v>62992015</v>
      </c>
      <c r="E24" s="43">
        <v>53871533</v>
      </c>
      <c r="F24" s="43">
        <v>32081000</v>
      </c>
      <c r="G24" s="44">
        <v>30689000</v>
      </c>
      <c r="H24" s="45">
        <v>30497000</v>
      </c>
      <c r="I24" s="38">
        <f t="shared" si="0"/>
        <v>-40.44906797064788</v>
      </c>
      <c r="J24" s="23">
        <f t="shared" si="1"/>
        <v>-17.27579633524916</v>
      </c>
      <c r="K24" s="2"/>
    </row>
    <row r="25" spans="1:11" ht="12.75">
      <c r="A25" s="9"/>
      <c r="B25" s="21" t="s">
        <v>29</v>
      </c>
      <c r="C25" s="43">
        <v>9000000</v>
      </c>
      <c r="D25" s="43">
        <v>3000000</v>
      </c>
      <c r="E25" s="43">
        <v>1919168</v>
      </c>
      <c r="F25" s="43">
        <v>2000000</v>
      </c>
      <c r="G25" s="44">
        <v>5000000</v>
      </c>
      <c r="H25" s="45">
        <v>5000000</v>
      </c>
      <c r="I25" s="38">
        <f t="shared" si="0"/>
        <v>4.211825124220492</v>
      </c>
      <c r="J25" s="23">
        <f t="shared" si="1"/>
        <v>37.600180490511214</v>
      </c>
      <c r="K25" s="2"/>
    </row>
    <row r="26" spans="1:11" ht="12.75">
      <c r="A26" s="9"/>
      <c r="B26" s="24" t="s">
        <v>30</v>
      </c>
      <c r="C26" s="46">
        <v>113401175</v>
      </c>
      <c r="D26" s="46">
        <v>108671793</v>
      </c>
      <c r="E26" s="46">
        <v>92304041</v>
      </c>
      <c r="F26" s="46">
        <v>44081000</v>
      </c>
      <c r="G26" s="47">
        <v>49859000</v>
      </c>
      <c r="H26" s="48">
        <v>50530000</v>
      </c>
      <c r="I26" s="25">
        <f t="shared" si="0"/>
        <v>-52.24369429286418</v>
      </c>
      <c r="J26" s="26">
        <f t="shared" si="1"/>
        <v>-18.195688351708927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35595000</v>
      </c>
      <c r="D28" s="43">
        <v>35616873</v>
      </c>
      <c r="E28" s="43">
        <v>34708286</v>
      </c>
      <c r="F28" s="43">
        <v>7981000</v>
      </c>
      <c r="G28" s="44">
        <v>4600000</v>
      </c>
      <c r="H28" s="45">
        <v>5297000</v>
      </c>
      <c r="I28" s="38">
        <f t="shared" si="0"/>
        <v>-77.00549085022521</v>
      </c>
      <c r="J28" s="23">
        <f t="shared" si="1"/>
        <v>-46.56010430107933</v>
      </c>
      <c r="K28" s="2"/>
    </row>
    <row r="29" spans="1:11" ht="12.75">
      <c r="A29" s="9"/>
      <c r="B29" s="21" t="s">
        <v>33</v>
      </c>
      <c r="C29" s="43">
        <v>13880000</v>
      </c>
      <c r="D29" s="43">
        <v>17879724</v>
      </c>
      <c r="E29" s="43">
        <v>14482351</v>
      </c>
      <c r="F29" s="43">
        <v>7600000</v>
      </c>
      <c r="G29" s="44">
        <v>3700000</v>
      </c>
      <c r="H29" s="45">
        <v>7250000</v>
      </c>
      <c r="I29" s="38">
        <f t="shared" si="0"/>
        <v>-47.52233252736382</v>
      </c>
      <c r="J29" s="23">
        <f t="shared" si="1"/>
        <v>-20.597718900121087</v>
      </c>
      <c r="K29" s="2"/>
    </row>
    <row r="30" spans="1:11" ht="12.75">
      <c r="A30" s="9"/>
      <c r="B30" s="21" t="s">
        <v>34</v>
      </c>
      <c r="C30" s="43">
        <v>7300000</v>
      </c>
      <c r="D30" s="43"/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22.5">
      <c r="A31" s="9"/>
      <c r="B31" s="63" t="s">
        <v>35</v>
      </c>
      <c r="C31" s="43">
        <v>21793884</v>
      </c>
      <c r="D31" s="43">
        <v>14368359</v>
      </c>
      <c r="E31" s="43">
        <v>10286611</v>
      </c>
      <c r="F31" s="43">
        <v>11500000</v>
      </c>
      <c r="G31" s="44">
        <v>14000000</v>
      </c>
      <c r="H31" s="45">
        <v>14500000</v>
      </c>
      <c r="I31" s="38">
        <f t="shared" si="0"/>
        <v>11.795809134806401</v>
      </c>
      <c r="J31" s="23">
        <f t="shared" si="1"/>
        <v>12.123994599726483</v>
      </c>
      <c r="K31" s="2"/>
    </row>
    <row r="32" spans="1:11" ht="12.75">
      <c r="A32" s="9"/>
      <c r="B32" s="21" t="s">
        <v>29</v>
      </c>
      <c r="C32" s="43">
        <v>34832291</v>
      </c>
      <c r="D32" s="43">
        <v>40806837</v>
      </c>
      <c r="E32" s="43">
        <v>32826793</v>
      </c>
      <c r="F32" s="43">
        <v>17000000</v>
      </c>
      <c r="G32" s="44">
        <v>27559000</v>
      </c>
      <c r="H32" s="45">
        <v>23483000</v>
      </c>
      <c r="I32" s="38">
        <f t="shared" si="0"/>
        <v>-48.21303439540987</v>
      </c>
      <c r="J32" s="23">
        <f t="shared" si="1"/>
        <v>-10.564822380647065</v>
      </c>
      <c r="K32" s="2"/>
    </row>
    <row r="33" spans="1:11" ht="13.5" thickBot="1">
      <c r="A33" s="9"/>
      <c r="B33" s="39" t="s">
        <v>36</v>
      </c>
      <c r="C33" s="59">
        <v>113401175</v>
      </c>
      <c r="D33" s="59">
        <v>108671793</v>
      </c>
      <c r="E33" s="59">
        <v>92304041</v>
      </c>
      <c r="F33" s="59">
        <v>44081000</v>
      </c>
      <c r="G33" s="60">
        <v>49859000</v>
      </c>
      <c r="H33" s="61">
        <v>50530000</v>
      </c>
      <c r="I33" s="40">
        <f t="shared" si="0"/>
        <v>-52.24369429286418</v>
      </c>
      <c r="J33" s="41">
        <f t="shared" si="1"/>
        <v>-18.195688351708927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61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139668000</v>
      </c>
      <c r="D8" s="43">
        <v>141749000</v>
      </c>
      <c r="E8" s="43">
        <v>140052435</v>
      </c>
      <c r="F8" s="43">
        <v>149914000</v>
      </c>
      <c r="G8" s="44">
        <v>163651000</v>
      </c>
      <c r="H8" s="45">
        <v>176100000</v>
      </c>
      <c r="I8" s="22">
        <f>IF($E8=0,0,(($F8/$E8)-1)*100)</f>
        <v>7.0413377675297095</v>
      </c>
      <c r="J8" s="23">
        <f>IF($E8=0,0,((($H8/$E8)^(1/3))-1)*100)</f>
        <v>7.933492626413385</v>
      </c>
      <c r="K8" s="2"/>
    </row>
    <row r="9" spans="1:11" ht="12.75">
      <c r="A9" s="5"/>
      <c r="B9" s="21" t="s">
        <v>17</v>
      </c>
      <c r="C9" s="43">
        <v>217784000</v>
      </c>
      <c r="D9" s="43">
        <v>209193000</v>
      </c>
      <c r="E9" s="43">
        <v>210751987</v>
      </c>
      <c r="F9" s="43">
        <v>215453000</v>
      </c>
      <c r="G9" s="44">
        <v>251171000</v>
      </c>
      <c r="H9" s="45">
        <v>293024000</v>
      </c>
      <c r="I9" s="22">
        <f>IF($E9=0,0,(($F9/$E9)-1)*100)</f>
        <v>2.2305901201301603</v>
      </c>
      <c r="J9" s="23">
        <f>IF($E9=0,0,((($H9/$E9)^(1/3))-1)*100)</f>
        <v>11.611900913685158</v>
      </c>
      <c r="K9" s="2"/>
    </row>
    <row r="10" spans="1:11" ht="12.75">
      <c r="A10" s="5"/>
      <c r="B10" s="21" t="s">
        <v>68</v>
      </c>
      <c r="C10" s="43">
        <v>154574770</v>
      </c>
      <c r="D10" s="43">
        <v>148548770</v>
      </c>
      <c r="E10" s="43">
        <v>145380251</v>
      </c>
      <c r="F10" s="43">
        <v>187408120</v>
      </c>
      <c r="G10" s="44">
        <v>203725270</v>
      </c>
      <c r="H10" s="45">
        <v>227335580</v>
      </c>
      <c r="I10" s="22">
        <f aca="true" t="shared" si="0" ref="I10:I33">IF($E10=0,0,(($F10/$E10)-1)*100)</f>
        <v>28.908925876046254</v>
      </c>
      <c r="J10" s="23">
        <f aca="true" t="shared" si="1" ref="J10:J33">IF($E10=0,0,((($H10/$E10)^(1/3))-1)*100)</f>
        <v>16.070182117157493</v>
      </c>
      <c r="K10" s="2"/>
    </row>
    <row r="11" spans="1:11" ht="12.75">
      <c r="A11" s="9"/>
      <c r="B11" s="24" t="s">
        <v>18</v>
      </c>
      <c r="C11" s="46">
        <v>512026770</v>
      </c>
      <c r="D11" s="46">
        <v>499490770</v>
      </c>
      <c r="E11" s="46">
        <v>496184673</v>
      </c>
      <c r="F11" s="46">
        <v>552775120</v>
      </c>
      <c r="G11" s="47">
        <v>618547270</v>
      </c>
      <c r="H11" s="48">
        <v>696459580</v>
      </c>
      <c r="I11" s="25">
        <f t="shared" si="0"/>
        <v>11.405117908589645</v>
      </c>
      <c r="J11" s="26">
        <f t="shared" si="1"/>
        <v>11.965491418502028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121162830</v>
      </c>
      <c r="D13" s="43">
        <v>118528050</v>
      </c>
      <c r="E13" s="43">
        <v>116518218</v>
      </c>
      <c r="F13" s="43">
        <v>135421200</v>
      </c>
      <c r="G13" s="44">
        <v>144613780</v>
      </c>
      <c r="H13" s="45">
        <v>152517770</v>
      </c>
      <c r="I13" s="22">
        <f t="shared" si="0"/>
        <v>16.223198676107465</v>
      </c>
      <c r="J13" s="23">
        <f t="shared" si="1"/>
        <v>9.389474891188975</v>
      </c>
      <c r="K13" s="2"/>
    </row>
    <row r="14" spans="1:11" ht="12.75">
      <c r="A14" s="5"/>
      <c r="B14" s="21" t="s">
        <v>69</v>
      </c>
      <c r="C14" s="43">
        <v>22623000</v>
      </c>
      <c r="D14" s="43">
        <v>23586000</v>
      </c>
      <c r="E14" s="43">
        <v>24166148</v>
      </c>
      <c r="F14" s="43">
        <v>13053040</v>
      </c>
      <c r="G14" s="44">
        <v>14733400</v>
      </c>
      <c r="H14" s="45">
        <v>16638600</v>
      </c>
      <c r="I14" s="22">
        <f t="shared" si="0"/>
        <v>-45.986261443073175</v>
      </c>
      <c r="J14" s="23">
        <f t="shared" si="1"/>
        <v>-11.698153878489581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92336590</v>
      </c>
      <c r="D16" s="43">
        <v>86382050</v>
      </c>
      <c r="E16" s="43">
        <v>85434174</v>
      </c>
      <c r="F16" s="43">
        <v>109455000</v>
      </c>
      <c r="G16" s="44">
        <v>137914000</v>
      </c>
      <c r="H16" s="45">
        <v>173772000</v>
      </c>
      <c r="I16" s="22">
        <f t="shared" si="0"/>
        <v>28.116179832206246</v>
      </c>
      <c r="J16" s="23">
        <f t="shared" si="1"/>
        <v>26.70178253088189</v>
      </c>
      <c r="K16" s="2"/>
    </row>
    <row r="17" spans="1:11" ht="12.75">
      <c r="A17" s="5"/>
      <c r="B17" s="21" t="s">
        <v>22</v>
      </c>
      <c r="C17" s="43">
        <v>236505570</v>
      </c>
      <c r="D17" s="43">
        <v>248635670</v>
      </c>
      <c r="E17" s="43">
        <v>241920618</v>
      </c>
      <c r="F17" s="43">
        <v>275044980</v>
      </c>
      <c r="G17" s="44">
        <v>272898170</v>
      </c>
      <c r="H17" s="45">
        <v>287534960</v>
      </c>
      <c r="I17" s="29">
        <f t="shared" si="0"/>
        <v>13.692244288165622</v>
      </c>
      <c r="J17" s="30">
        <f t="shared" si="1"/>
        <v>5.926817466846135</v>
      </c>
      <c r="K17" s="2"/>
    </row>
    <row r="18" spans="1:11" ht="12.75">
      <c r="A18" s="5"/>
      <c r="B18" s="24" t="s">
        <v>23</v>
      </c>
      <c r="C18" s="46">
        <v>472627990</v>
      </c>
      <c r="D18" s="46">
        <v>477131770</v>
      </c>
      <c r="E18" s="46">
        <v>468039158</v>
      </c>
      <c r="F18" s="46">
        <v>532974220</v>
      </c>
      <c r="G18" s="47">
        <v>570159350</v>
      </c>
      <c r="H18" s="48">
        <v>630463330</v>
      </c>
      <c r="I18" s="25">
        <f t="shared" si="0"/>
        <v>13.873852409588338</v>
      </c>
      <c r="J18" s="26">
        <f t="shared" si="1"/>
        <v>10.439868463980195</v>
      </c>
      <c r="K18" s="2"/>
    </row>
    <row r="19" spans="1:11" ht="23.25" customHeight="1">
      <c r="A19" s="31"/>
      <c r="B19" s="32" t="s">
        <v>24</v>
      </c>
      <c r="C19" s="52">
        <v>39398780</v>
      </c>
      <c r="D19" s="52">
        <v>22359000</v>
      </c>
      <c r="E19" s="52">
        <v>28145515</v>
      </c>
      <c r="F19" s="53">
        <v>19800900</v>
      </c>
      <c r="G19" s="54">
        <v>48387920</v>
      </c>
      <c r="H19" s="55">
        <v>65996250</v>
      </c>
      <c r="I19" s="33">
        <f t="shared" si="0"/>
        <v>-29.648116227398937</v>
      </c>
      <c r="J19" s="34">
        <f t="shared" si="1"/>
        <v>32.85258824121649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>
        <v>9650000</v>
      </c>
      <c r="D22" s="43">
        <v>11557000</v>
      </c>
      <c r="E22" s="43">
        <v>7677412</v>
      </c>
      <c r="F22" s="43">
        <v>16645000</v>
      </c>
      <c r="G22" s="44">
        <v>13500000</v>
      </c>
      <c r="H22" s="45">
        <v>12500000</v>
      </c>
      <c r="I22" s="38">
        <f t="shared" si="0"/>
        <v>116.80482954412241</v>
      </c>
      <c r="J22" s="23">
        <f t="shared" si="1"/>
        <v>17.642719476588177</v>
      </c>
      <c r="K22" s="2"/>
    </row>
    <row r="23" spans="1:11" ht="12.75">
      <c r="A23" s="9"/>
      <c r="B23" s="21" t="s">
        <v>27</v>
      </c>
      <c r="C23" s="43">
        <v>2500000</v>
      </c>
      <c r="D23" s="43">
        <v>2500000</v>
      </c>
      <c r="E23" s="43">
        <v>2132047</v>
      </c>
      <c r="F23" s="43">
        <v>9062100</v>
      </c>
      <c r="G23" s="44">
        <v>8048000</v>
      </c>
      <c r="H23" s="45">
        <v>10360000</v>
      </c>
      <c r="I23" s="38">
        <f t="shared" si="0"/>
        <v>325.04222467891185</v>
      </c>
      <c r="J23" s="23">
        <f t="shared" si="1"/>
        <v>69.37695735425666</v>
      </c>
      <c r="K23" s="2"/>
    </row>
    <row r="24" spans="1:11" ht="12.75">
      <c r="A24" s="9"/>
      <c r="B24" s="21" t="s">
        <v>28</v>
      </c>
      <c r="C24" s="43">
        <v>52435000</v>
      </c>
      <c r="D24" s="43">
        <v>37894000</v>
      </c>
      <c r="E24" s="43">
        <v>35317162</v>
      </c>
      <c r="F24" s="43">
        <v>30243000</v>
      </c>
      <c r="G24" s="44">
        <v>49674000</v>
      </c>
      <c r="H24" s="45">
        <v>61252000</v>
      </c>
      <c r="I24" s="38">
        <f t="shared" si="0"/>
        <v>-14.367411515115514</v>
      </c>
      <c r="J24" s="23">
        <f t="shared" si="1"/>
        <v>20.146601883180693</v>
      </c>
      <c r="K24" s="2"/>
    </row>
    <row r="25" spans="1:11" ht="12.75">
      <c r="A25" s="9"/>
      <c r="B25" s="21" t="s">
        <v>29</v>
      </c>
      <c r="C25" s="43">
        <v>3703000</v>
      </c>
      <c r="D25" s="43">
        <v>5782000</v>
      </c>
      <c r="E25" s="43">
        <v>4087445</v>
      </c>
      <c r="F25" s="43">
        <v>7061000</v>
      </c>
      <c r="G25" s="44">
        <v>3788000</v>
      </c>
      <c r="H25" s="45">
        <v>4398000</v>
      </c>
      <c r="I25" s="38">
        <f t="shared" si="0"/>
        <v>72.74850181470332</v>
      </c>
      <c r="J25" s="23">
        <f t="shared" si="1"/>
        <v>2.4710298692060206</v>
      </c>
      <c r="K25" s="2"/>
    </row>
    <row r="26" spans="1:11" ht="12.75">
      <c r="A26" s="9"/>
      <c r="B26" s="24" t="s">
        <v>30</v>
      </c>
      <c r="C26" s="46">
        <v>68288000</v>
      </c>
      <c r="D26" s="46">
        <v>57733000</v>
      </c>
      <c r="E26" s="46">
        <v>49214066</v>
      </c>
      <c r="F26" s="46">
        <v>63011100</v>
      </c>
      <c r="G26" s="47">
        <v>75010000</v>
      </c>
      <c r="H26" s="48">
        <v>88510000</v>
      </c>
      <c r="I26" s="25">
        <f t="shared" si="0"/>
        <v>28.034737060741932</v>
      </c>
      <c r="J26" s="26">
        <f t="shared" si="1"/>
        <v>21.60955458469744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32887000</v>
      </c>
      <c r="D28" s="43">
        <v>29886300</v>
      </c>
      <c r="E28" s="43">
        <v>32789109</v>
      </c>
      <c r="F28" s="43">
        <v>19759000</v>
      </c>
      <c r="G28" s="44">
        <v>28658000</v>
      </c>
      <c r="H28" s="45">
        <v>32669000</v>
      </c>
      <c r="I28" s="38">
        <f t="shared" si="0"/>
        <v>-39.73913716289149</v>
      </c>
      <c r="J28" s="23">
        <f t="shared" si="1"/>
        <v>-0.12225192956207831</v>
      </c>
      <c r="K28" s="2"/>
    </row>
    <row r="29" spans="1:11" ht="12.75">
      <c r="A29" s="9"/>
      <c r="B29" s="21" t="s">
        <v>33</v>
      </c>
      <c r="C29" s="43">
        <v>6474000</v>
      </c>
      <c r="D29" s="43">
        <v>8553000</v>
      </c>
      <c r="E29" s="43">
        <v>6225352</v>
      </c>
      <c r="F29" s="43">
        <v>12685100</v>
      </c>
      <c r="G29" s="44">
        <v>4527000</v>
      </c>
      <c r="H29" s="45">
        <v>6134000</v>
      </c>
      <c r="I29" s="38">
        <f t="shared" si="0"/>
        <v>103.76518468353275</v>
      </c>
      <c r="J29" s="23">
        <f t="shared" si="1"/>
        <v>-0.4915519512218469</v>
      </c>
      <c r="K29" s="2"/>
    </row>
    <row r="30" spans="1:11" ht="12.75">
      <c r="A30" s="9"/>
      <c r="B30" s="21" t="s">
        <v>34</v>
      </c>
      <c r="C30" s="43">
        <v>11124000</v>
      </c>
      <c r="D30" s="43">
        <v>5468000</v>
      </c>
      <c r="E30" s="43">
        <v>2616064</v>
      </c>
      <c r="F30" s="43">
        <v>7018000</v>
      </c>
      <c r="G30" s="44">
        <v>18478000</v>
      </c>
      <c r="H30" s="45">
        <v>19478000</v>
      </c>
      <c r="I30" s="38">
        <f t="shared" si="0"/>
        <v>168.26560818083962</v>
      </c>
      <c r="J30" s="23">
        <f t="shared" si="1"/>
        <v>95.26841406376288</v>
      </c>
      <c r="K30" s="2"/>
    </row>
    <row r="31" spans="1:11" ht="22.5">
      <c r="A31" s="9"/>
      <c r="B31" s="63" t="s">
        <v>35</v>
      </c>
      <c r="C31" s="43">
        <v>2516000</v>
      </c>
      <c r="D31" s="43">
        <v>1200000</v>
      </c>
      <c r="E31" s="43">
        <v>1416839</v>
      </c>
      <c r="F31" s="43">
        <v>4902000</v>
      </c>
      <c r="G31" s="44">
        <v>5857000</v>
      </c>
      <c r="H31" s="45">
        <v>5287000</v>
      </c>
      <c r="I31" s="38">
        <f t="shared" si="0"/>
        <v>245.9814417869638</v>
      </c>
      <c r="J31" s="23">
        <f t="shared" si="1"/>
        <v>55.106358751677796</v>
      </c>
      <c r="K31" s="2"/>
    </row>
    <row r="32" spans="1:11" ht="12.75">
      <c r="A32" s="9"/>
      <c r="B32" s="21" t="s">
        <v>29</v>
      </c>
      <c r="C32" s="43">
        <v>15287000</v>
      </c>
      <c r="D32" s="43">
        <v>12625700</v>
      </c>
      <c r="E32" s="43">
        <v>6166706</v>
      </c>
      <c r="F32" s="43">
        <v>18647000</v>
      </c>
      <c r="G32" s="44">
        <v>17490000</v>
      </c>
      <c r="H32" s="45">
        <v>24942000</v>
      </c>
      <c r="I32" s="38">
        <f t="shared" si="0"/>
        <v>202.38185507789734</v>
      </c>
      <c r="J32" s="23">
        <f t="shared" si="1"/>
        <v>59.328210010869476</v>
      </c>
      <c r="K32" s="2"/>
    </row>
    <row r="33" spans="1:11" ht="13.5" thickBot="1">
      <c r="A33" s="9"/>
      <c r="B33" s="39" t="s">
        <v>36</v>
      </c>
      <c r="C33" s="59">
        <v>68288000</v>
      </c>
      <c r="D33" s="59">
        <v>57733000</v>
      </c>
      <c r="E33" s="59">
        <v>49214070</v>
      </c>
      <c r="F33" s="59">
        <v>63011100</v>
      </c>
      <c r="G33" s="60">
        <v>75010000</v>
      </c>
      <c r="H33" s="61">
        <v>88510000</v>
      </c>
      <c r="I33" s="40">
        <f t="shared" si="0"/>
        <v>28.034726654389686</v>
      </c>
      <c r="J33" s="41">
        <f t="shared" si="1"/>
        <v>21.60955128998767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62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2137565</v>
      </c>
      <c r="D8" s="43">
        <v>2137565</v>
      </c>
      <c r="E8" s="43">
        <v>1488431</v>
      </c>
      <c r="F8" s="43">
        <v>0</v>
      </c>
      <c r="G8" s="44">
        <v>0</v>
      </c>
      <c r="H8" s="45">
        <v>0</v>
      </c>
      <c r="I8" s="22">
        <f>IF($E8=0,0,(($F8/$E8)-1)*100)</f>
        <v>-100</v>
      </c>
      <c r="J8" s="23">
        <f>IF($E8=0,0,((($H8/$E8)^(1/3))-1)*100)</f>
        <v>-100</v>
      </c>
      <c r="K8" s="2"/>
    </row>
    <row r="9" spans="1:11" ht="12.75">
      <c r="A9" s="5"/>
      <c r="B9" s="21" t="s">
        <v>17</v>
      </c>
      <c r="C9" s="43">
        <v>7752850</v>
      </c>
      <c r="D9" s="43">
        <v>9352850</v>
      </c>
      <c r="E9" s="43">
        <v>11022681</v>
      </c>
      <c r="F9" s="43">
        <v>0</v>
      </c>
      <c r="G9" s="44">
        <v>0</v>
      </c>
      <c r="H9" s="45">
        <v>0</v>
      </c>
      <c r="I9" s="22">
        <f>IF($E9=0,0,(($F9/$E9)-1)*100)</f>
        <v>-100</v>
      </c>
      <c r="J9" s="23">
        <f>IF($E9=0,0,((($H9/$E9)^(1/3))-1)*100)</f>
        <v>-100</v>
      </c>
      <c r="K9" s="2"/>
    </row>
    <row r="10" spans="1:11" ht="12.75">
      <c r="A10" s="5"/>
      <c r="B10" s="21" t="s">
        <v>68</v>
      </c>
      <c r="C10" s="43">
        <v>188920867</v>
      </c>
      <c r="D10" s="43">
        <v>218744350</v>
      </c>
      <c r="E10" s="43">
        <v>181245061</v>
      </c>
      <c r="F10" s="43">
        <v>176919628</v>
      </c>
      <c r="G10" s="44">
        <v>160347615</v>
      </c>
      <c r="H10" s="45">
        <v>165614819</v>
      </c>
      <c r="I10" s="22">
        <f aca="true" t="shared" si="0" ref="I10:I33">IF($E10=0,0,(($F10/$E10)-1)*100)</f>
        <v>-2.386510824700483</v>
      </c>
      <c r="J10" s="23">
        <f aca="true" t="shared" si="1" ref="J10:J33">IF($E10=0,0,((($H10/$E10)^(1/3))-1)*100)</f>
        <v>-2.961441194675596</v>
      </c>
      <c r="K10" s="2"/>
    </row>
    <row r="11" spans="1:11" ht="12.75">
      <c r="A11" s="9"/>
      <c r="B11" s="24" t="s">
        <v>18</v>
      </c>
      <c r="C11" s="46">
        <v>198811282</v>
      </c>
      <c r="D11" s="46">
        <v>230234765</v>
      </c>
      <c r="E11" s="46">
        <v>193756173</v>
      </c>
      <c r="F11" s="46">
        <v>176919628</v>
      </c>
      <c r="G11" s="47">
        <v>160347615</v>
      </c>
      <c r="H11" s="48">
        <v>165614819</v>
      </c>
      <c r="I11" s="25">
        <f t="shared" si="0"/>
        <v>-8.689552822660263</v>
      </c>
      <c r="J11" s="26">
        <f t="shared" si="1"/>
        <v>-5.096721546699257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86988271</v>
      </c>
      <c r="D13" s="43">
        <v>95287444</v>
      </c>
      <c r="E13" s="43">
        <v>96162548</v>
      </c>
      <c r="F13" s="43">
        <v>96105751</v>
      </c>
      <c r="G13" s="44">
        <v>100911033</v>
      </c>
      <c r="H13" s="45">
        <v>106977251</v>
      </c>
      <c r="I13" s="22">
        <f t="shared" si="0"/>
        <v>-0.05906353479735449</v>
      </c>
      <c r="J13" s="23">
        <f t="shared" si="1"/>
        <v>3.61639789448831</v>
      </c>
      <c r="K13" s="2"/>
    </row>
    <row r="14" spans="1:11" ht="12.75">
      <c r="A14" s="5"/>
      <c r="B14" s="21" t="s">
        <v>69</v>
      </c>
      <c r="C14" s="43">
        <v>1230178</v>
      </c>
      <c r="D14" s="43">
        <v>605890</v>
      </c>
      <c r="E14" s="43">
        <v>0</v>
      </c>
      <c r="F14" s="43">
        <v>1000000</v>
      </c>
      <c r="G14" s="44">
        <v>1050000</v>
      </c>
      <c r="H14" s="45">
        <v>1102500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3884106</v>
      </c>
      <c r="D16" s="43">
        <v>3900000</v>
      </c>
      <c r="E16" s="43">
        <v>2969574</v>
      </c>
      <c r="F16" s="43">
        <v>0</v>
      </c>
      <c r="G16" s="44">
        <v>0</v>
      </c>
      <c r="H16" s="45">
        <v>0</v>
      </c>
      <c r="I16" s="22">
        <f t="shared" si="0"/>
        <v>-100</v>
      </c>
      <c r="J16" s="23">
        <f t="shared" si="1"/>
        <v>-100</v>
      </c>
      <c r="K16" s="2"/>
    </row>
    <row r="17" spans="1:11" ht="12.75">
      <c r="A17" s="5"/>
      <c r="B17" s="21" t="s">
        <v>22</v>
      </c>
      <c r="C17" s="43">
        <v>118245731</v>
      </c>
      <c r="D17" s="43">
        <v>129171824</v>
      </c>
      <c r="E17" s="43">
        <v>85465260</v>
      </c>
      <c r="F17" s="43">
        <v>89493411</v>
      </c>
      <c r="G17" s="44">
        <v>62090852</v>
      </c>
      <c r="H17" s="45">
        <v>65951277</v>
      </c>
      <c r="I17" s="29">
        <f t="shared" si="0"/>
        <v>4.713202768001867</v>
      </c>
      <c r="J17" s="30">
        <f t="shared" si="1"/>
        <v>-8.277081773537642</v>
      </c>
      <c r="K17" s="2"/>
    </row>
    <row r="18" spans="1:11" ht="12.75">
      <c r="A18" s="5"/>
      <c r="B18" s="24" t="s">
        <v>23</v>
      </c>
      <c r="C18" s="46">
        <v>210348286</v>
      </c>
      <c r="D18" s="46">
        <v>228965158</v>
      </c>
      <c r="E18" s="46">
        <v>184597382</v>
      </c>
      <c r="F18" s="46">
        <v>186599162</v>
      </c>
      <c r="G18" s="47">
        <v>164051885</v>
      </c>
      <c r="H18" s="48">
        <v>174031028</v>
      </c>
      <c r="I18" s="25">
        <f t="shared" si="0"/>
        <v>1.0844032446787333</v>
      </c>
      <c r="J18" s="26">
        <f t="shared" si="1"/>
        <v>-1.9456083977155036</v>
      </c>
      <c r="K18" s="2"/>
    </row>
    <row r="19" spans="1:11" ht="23.25" customHeight="1">
      <c r="A19" s="31"/>
      <c r="B19" s="32" t="s">
        <v>24</v>
      </c>
      <c r="C19" s="52">
        <v>-11537004</v>
      </c>
      <c r="D19" s="52">
        <v>1269607</v>
      </c>
      <c r="E19" s="52">
        <v>9158791</v>
      </c>
      <c r="F19" s="53">
        <v>-9679534</v>
      </c>
      <c r="G19" s="54">
        <v>-3704270</v>
      </c>
      <c r="H19" s="55">
        <v>-8416209</v>
      </c>
      <c r="I19" s="33">
        <f t="shared" si="0"/>
        <v>-205.68571768915785</v>
      </c>
      <c r="J19" s="34">
        <f t="shared" si="1"/>
        <v>-197.2208590842457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>
        <v>15900000</v>
      </c>
      <c r="D22" s="43"/>
      <c r="E22" s="43">
        <v>0</v>
      </c>
      <c r="F22" s="43">
        <v>8000000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27</v>
      </c>
      <c r="C23" s="43"/>
      <c r="D23" s="43"/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28</v>
      </c>
      <c r="C24" s="43">
        <v>13171000</v>
      </c>
      <c r="D24" s="43">
        <v>23873378</v>
      </c>
      <c r="E24" s="43">
        <v>16692437</v>
      </c>
      <c r="F24" s="43">
        <v>4000000</v>
      </c>
      <c r="G24" s="44">
        <v>0</v>
      </c>
      <c r="H24" s="45">
        <v>0</v>
      </c>
      <c r="I24" s="38">
        <f t="shared" si="0"/>
        <v>-76.03705198947284</v>
      </c>
      <c r="J24" s="23">
        <f t="shared" si="1"/>
        <v>-100</v>
      </c>
      <c r="K24" s="2"/>
    </row>
    <row r="25" spans="1:11" ht="12.75">
      <c r="A25" s="9"/>
      <c r="B25" s="21" t="s">
        <v>29</v>
      </c>
      <c r="C25" s="43">
        <v>12155000</v>
      </c>
      <c r="D25" s="43">
        <v>4931286</v>
      </c>
      <c r="E25" s="43">
        <v>3992252</v>
      </c>
      <c r="F25" s="43">
        <v>7000000</v>
      </c>
      <c r="G25" s="44">
        <v>0</v>
      </c>
      <c r="H25" s="45">
        <v>0</v>
      </c>
      <c r="I25" s="38">
        <f t="shared" si="0"/>
        <v>75.339632868867</v>
      </c>
      <c r="J25" s="23">
        <f t="shared" si="1"/>
        <v>-100</v>
      </c>
      <c r="K25" s="2"/>
    </row>
    <row r="26" spans="1:11" ht="12.75">
      <c r="A26" s="9"/>
      <c r="B26" s="24" t="s">
        <v>30</v>
      </c>
      <c r="C26" s="46">
        <v>41226000</v>
      </c>
      <c r="D26" s="46">
        <v>28804664</v>
      </c>
      <c r="E26" s="46">
        <v>20684689</v>
      </c>
      <c r="F26" s="46">
        <v>19000000</v>
      </c>
      <c r="G26" s="47">
        <v>0</v>
      </c>
      <c r="H26" s="48">
        <v>0</v>
      </c>
      <c r="I26" s="25">
        <f t="shared" si="0"/>
        <v>-8.144618466344845</v>
      </c>
      <c r="J26" s="26">
        <f t="shared" si="1"/>
        <v>-100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/>
      <c r="D28" s="43"/>
      <c r="E28" s="43">
        <v>6302048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33</v>
      </c>
      <c r="C29" s="43"/>
      <c r="D29" s="43">
        <v>10000000</v>
      </c>
      <c r="E29" s="43">
        <v>1709243</v>
      </c>
      <c r="F29" s="43">
        <v>4000000</v>
      </c>
      <c r="G29" s="44">
        <v>0</v>
      </c>
      <c r="H29" s="45">
        <v>0</v>
      </c>
      <c r="I29" s="38">
        <f t="shared" si="0"/>
        <v>134.02172774731272</v>
      </c>
      <c r="J29" s="23">
        <f t="shared" si="1"/>
        <v>-100</v>
      </c>
      <c r="K29" s="2"/>
    </row>
    <row r="30" spans="1:11" ht="12.75">
      <c r="A30" s="9"/>
      <c r="B30" s="21" t="s">
        <v>34</v>
      </c>
      <c r="C30" s="43"/>
      <c r="D30" s="43"/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22.5">
      <c r="A31" s="9"/>
      <c r="B31" s="63" t="s">
        <v>35</v>
      </c>
      <c r="C31" s="43">
        <v>50000</v>
      </c>
      <c r="D31" s="43">
        <v>13596378</v>
      </c>
      <c r="E31" s="43">
        <v>8569619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2.75">
      <c r="A32" s="9"/>
      <c r="B32" s="21" t="s">
        <v>29</v>
      </c>
      <c r="C32" s="43">
        <v>41176000</v>
      </c>
      <c r="D32" s="43">
        <v>5208286</v>
      </c>
      <c r="E32" s="43">
        <v>4103780</v>
      </c>
      <c r="F32" s="43">
        <v>15000000</v>
      </c>
      <c r="G32" s="44">
        <v>0</v>
      </c>
      <c r="H32" s="45">
        <v>0</v>
      </c>
      <c r="I32" s="38">
        <f t="shared" si="0"/>
        <v>265.5166699969297</v>
      </c>
      <c r="J32" s="23">
        <f t="shared" si="1"/>
        <v>-100</v>
      </c>
      <c r="K32" s="2"/>
    </row>
    <row r="33" spans="1:11" ht="13.5" thickBot="1">
      <c r="A33" s="9"/>
      <c r="B33" s="39" t="s">
        <v>36</v>
      </c>
      <c r="C33" s="59">
        <v>41226000</v>
      </c>
      <c r="D33" s="59">
        <v>28804664</v>
      </c>
      <c r="E33" s="59">
        <v>20684690</v>
      </c>
      <c r="F33" s="59">
        <v>19000000</v>
      </c>
      <c r="G33" s="60">
        <v>0</v>
      </c>
      <c r="H33" s="61">
        <v>0</v>
      </c>
      <c r="I33" s="40">
        <f t="shared" si="0"/>
        <v>-8.144622907087317</v>
      </c>
      <c r="J33" s="41">
        <f t="shared" si="1"/>
        <v>-100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63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4013055</v>
      </c>
      <c r="D8" s="43">
        <v>4013055</v>
      </c>
      <c r="E8" s="43">
        <v>9035820</v>
      </c>
      <c r="F8" s="43">
        <v>1938550</v>
      </c>
      <c r="G8" s="44">
        <v>2084900</v>
      </c>
      <c r="H8" s="45">
        <v>2240680</v>
      </c>
      <c r="I8" s="22">
        <f>IF($E8=0,0,(($F8/$E8)-1)*100)</f>
        <v>-78.54594270359524</v>
      </c>
      <c r="J8" s="23">
        <f>IF($E8=0,0,((($H8/$E8)^(1/3))-1)*100)</f>
        <v>-37.174287543419545</v>
      </c>
      <c r="K8" s="2"/>
    </row>
    <row r="9" spans="1:11" ht="12.75">
      <c r="A9" s="5"/>
      <c r="B9" s="21" t="s">
        <v>17</v>
      </c>
      <c r="C9" s="43">
        <v>7320666</v>
      </c>
      <c r="D9" s="43">
        <v>7320666</v>
      </c>
      <c r="E9" s="43">
        <v>8103130</v>
      </c>
      <c r="F9" s="43">
        <v>10177771</v>
      </c>
      <c r="G9" s="44">
        <v>11722898</v>
      </c>
      <c r="H9" s="45">
        <v>13511906</v>
      </c>
      <c r="I9" s="22">
        <f>IF($E9=0,0,(($F9/$E9)-1)*100)</f>
        <v>25.602958363002948</v>
      </c>
      <c r="J9" s="23">
        <f>IF($E9=0,0,((($H9/$E9)^(1/3))-1)*100)</f>
        <v>18.582682271917463</v>
      </c>
      <c r="K9" s="2"/>
    </row>
    <row r="10" spans="1:11" ht="12.75">
      <c r="A10" s="5"/>
      <c r="B10" s="21" t="s">
        <v>68</v>
      </c>
      <c r="C10" s="43">
        <v>21443380</v>
      </c>
      <c r="D10" s="43">
        <v>21443380</v>
      </c>
      <c r="E10" s="43">
        <v>11622646</v>
      </c>
      <c r="F10" s="43">
        <v>2762505</v>
      </c>
      <c r="G10" s="44">
        <v>2882241</v>
      </c>
      <c r="H10" s="45">
        <v>3028187</v>
      </c>
      <c r="I10" s="22">
        <f aca="true" t="shared" si="0" ref="I10:I33">IF($E10=0,0,(($F10/$E10)-1)*100)</f>
        <v>-76.23170317671209</v>
      </c>
      <c r="J10" s="23">
        <f aca="true" t="shared" si="1" ref="J10:J33">IF($E10=0,0,((($H10/$E10)^(1/3))-1)*100)</f>
        <v>-36.130640623480836</v>
      </c>
      <c r="K10" s="2"/>
    </row>
    <row r="11" spans="1:11" ht="12.75">
      <c r="A11" s="9"/>
      <c r="B11" s="24" t="s">
        <v>18</v>
      </c>
      <c r="C11" s="46">
        <v>32777101</v>
      </c>
      <c r="D11" s="46">
        <v>32777101</v>
      </c>
      <c r="E11" s="46">
        <v>28761596</v>
      </c>
      <c r="F11" s="46">
        <v>14878826</v>
      </c>
      <c r="G11" s="47">
        <v>16690039</v>
      </c>
      <c r="H11" s="48">
        <v>18780773</v>
      </c>
      <c r="I11" s="25">
        <f t="shared" si="0"/>
        <v>-48.268427106757215</v>
      </c>
      <c r="J11" s="26">
        <f t="shared" si="1"/>
        <v>-13.243872047785354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8016931</v>
      </c>
      <c r="D13" s="43">
        <v>8016931</v>
      </c>
      <c r="E13" s="43">
        <v>10067837</v>
      </c>
      <c r="F13" s="43">
        <v>11965987</v>
      </c>
      <c r="G13" s="44">
        <v>12602701</v>
      </c>
      <c r="H13" s="45">
        <v>13281013</v>
      </c>
      <c r="I13" s="22">
        <f t="shared" si="0"/>
        <v>18.85360281458668</v>
      </c>
      <c r="J13" s="23">
        <f t="shared" si="1"/>
        <v>9.672651182711522</v>
      </c>
      <c r="K13" s="2"/>
    </row>
    <row r="14" spans="1:11" ht="12.75">
      <c r="A14" s="5"/>
      <c r="B14" s="21" t="s">
        <v>69</v>
      </c>
      <c r="C14" s="43">
        <v>150600</v>
      </c>
      <c r="D14" s="43">
        <v>150600</v>
      </c>
      <c r="E14" s="43">
        <v>0</v>
      </c>
      <c r="F14" s="43">
        <v>140000</v>
      </c>
      <c r="G14" s="44">
        <v>140000</v>
      </c>
      <c r="H14" s="45">
        <v>140000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3250000</v>
      </c>
      <c r="D16" s="43">
        <v>3250000</v>
      </c>
      <c r="E16" s="43">
        <v>3786239</v>
      </c>
      <c r="F16" s="43">
        <v>4901200</v>
      </c>
      <c r="G16" s="44">
        <v>5881350</v>
      </c>
      <c r="H16" s="45">
        <v>7057620</v>
      </c>
      <c r="I16" s="22">
        <f t="shared" si="0"/>
        <v>29.447718435101432</v>
      </c>
      <c r="J16" s="23">
        <f t="shared" si="1"/>
        <v>23.069399686300752</v>
      </c>
      <c r="K16" s="2"/>
    </row>
    <row r="17" spans="1:11" ht="12.75">
      <c r="A17" s="5"/>
      <c r="B17" s="21" t="s">
        <v>22</v>
      </c>
      <c r="C17" s="43">
        <v>21359729</v>
      </c>
      <c r="D17" s="43">
        <v>21359729</v>
      </c>
      <c r="E17" s="43">
        <v>10848162</v>
      </c>
      <c r="F17" s="43">
        <v>17912860</v>
      </c>
      <c r="G17" s="44">
        <v>18812257</v>
      </c>
      <c r="H17" s="45">
        <v>19502374</v>
      </c>
      <c r="I17" s="29">
        <f t="shared" si="0"/>
        <v>65.12345593659093</v>
      </c>
      <c r="J17" s="30">
        <f t="shared" si="1"/>
        <v>21.593522394718434</v>
      </c>
      <c r="K17" s="2"/>
    </row>
    <row r="18" spans="1:11" ht="12.75">
      <c r="A18" s="5"/>
      <c r="B18" s="24" t="s">
        <v>23</v>
      </c>
      <c r="C18" s="46">
        <v>32777260</v>
      </c>
      <c r="D18" s="46">
        <v>32777260</v>
      </c>
      <c r="E18" s="46">
        <v>24702238</v>
      </c>
      <c r="F18" s="46">
        <v>34920047</v>
      </c>
      <c r="G18" s="47">
        <v>37436308</v>
      </c>
      <c r="H18" s="48">
        <v>39981007</v>
      </c>
      <c r="I18" s="25">
        <f t="shared" si="0"/>
        <v>41.36389990251086</v>
      </c>
      <c r="J18" s="26">
        <f t="shared" si="1"/>
        <v>17.41019488393192</v>
      </c>
      <c r="K18" s="2"/>
    </row>
    <row r="19" spans="1:11" ht="23.25" customHeight="1">
      <c r="A19" s="31"/>
      <c r="B19" s="32" t="s">
        <v>24</v>
      </c>
      <c r="C19" s="52">
        <v>-159</v>
      </c>
      <c r="D19" s="52">
        <v>-159</v>
      </c>
      <c r="E19" s="52">
        <v>4059358</v>
      </c>
      <c r="F19" s="53">
        <v>-20041221</v>
      </c>
      <c r="G19" s="54">
        <v>-20746269</v>
      </c>
      <c r="H19" s="55">
        <v>-21200234</v>
      </c>
      <c r="I19" s="33">
        <f t="shared" si="0"/>
        <v>-593.7042015018138</v>
      </c>
      <c r="J19" s="34">
        <f t="shared" si="1"/>
        <v>-273.4979842959483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/>
      <c r="D22" s="43"/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27</v>
      </c>
      <c r="C23" s="43"/>
      <c r="D23" s="43"/>
      <c r="E23" s="43">
        <v>81787</v>
      </c>
      <c r="F23" s="43">
        <v>1292000</v>
      </c>
      <c r="G23" s="44">
        <v>710000</v>
      </c>
      <c r="H23" s="45">
        <v>520000</v>
      </c>
      <c r="I23" s="38">
        <f t="shared" si="0"/>
        <v>1479.7131573477448</v>
      </c>
      <c r="J23" s="23">
        <f t="shared" si="1"/>
        <v>85.25631529481721</v>
      </c>
      <c r="K23" s="2"/>
    </row>
    <row r="24" spans="1:11" ht="12.75">
      <c r="A24" s="9"/>
      <c r="B24" s="21" t="s">
        <v>28</v>
      </c>
      <c r="C24" s="43">
        <v>11843921</v>
      </c>
      <c r="D24" s="43">
        <v>11843921</v>
      </c>
      <c r="E24" s="43">
        <v>7131515</v>
      </c>
      <c r="F24" s="43">
        <v>12123996</v>
      </c>
      <c r="G24" s="44">
        <v>9415000</v>
      </c>
      <c r="H24" s="45">
        <v>9402000</v>
      </c>
      <c r="I24" s="38">
        <f t="shared" si="0"/>
        <v>70.00589636283453</v>
      </c>
      <c r="J24" s="23">
        <f t="shared" si="1"/>
        <v>9.65105526392469</v>
      </c>
      <c r="K24" s="2"/>
    </row>
    <row r="25" spans="1:11" ht="12.75">
      <c r="A25" s="9"/>
      <c r="B25" s="21" t="s">
        <v>29</v>
      </c>
      <c r="C25" s="43">
        <v>1772430</v>
      </c>
      <c r="D25" s="43">
        <v>1772430</v>
      </c>
      <c r="E25" s="43">
        <v>187250</v>
      </c>
      <c r="F25" s="43">
        <v>0</v>
      </c>
      <c r="G25" s="44">
        <v>0</v>
      </c>
      <c r="H25" s="45">
        <v>0</v>
      </c>
      <c r="I25" s="38">
        <f t="shared" si="0"/>
        <v>-100</v>
      </c>
      <c r="J25" s="23">
        <f t="shared" si="1"/>
        <v>-100</v>
      </c>
      <c r="K25" s="2"/>
    </row>
    <row r="26" spans="1:11" ht="12.75">
      <c r="A26" s="9"/>
      <c r="B26" s="24" t="s">
        <v>30</v>
      </c>
      <c r="C26" s="46">
        <v>13616351</v>
      </c>
      <c r="D26" s="46">
        <v>13616351</v>
      </c>
      <c r="E26" s="46">
        <v>7400552</v>
      </c>
      <c r="F26" s="46">
        <v>13415996</v>
      </c>
      <c r="G26" s="47">
        <v>10125000</v>
      </c>
      <c r="H26" s="48">
        <v>9922000</v>
      </c>
      <c r="I26" s="25">
        <f t="shared" si="0"/>
        <v>81.28372045760909</v>
      </c>
      <c r="J26" s="26">
        <f t="shared" si="1"/>
        <v>10.266867218986553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3472100</v>
      </c>
      <c r="D28" s="43">
        <v>3472100</v>
      </c>
      <c r="E28" s="43">
        <v>2095657</v>
      </c>
      <c r="F28" s="43">
        <v>8013859</v>
      </c>
      <c r="G28" s="44">
        <v>0</v>
      </c>
      <c r="H28" s="45">
        <v>0</v>
      </c>
      <c r="I28" s="38">
        <f t="shared" si="0"/>
        <v>282.4031795279476</v>
      </c>
      <c r="J28" s="23">
        <f t="shared" si="1"/>
        <v>-100</v>
      </c>
      <c r="K28" s="2"/>
    </row>
    <row r="29" spans="1:11" ht="12.75">
      <c r="A29" s="9"/>
      <c r="B29" s="21" t="s">
        <v>33</v>
      </c>
      <c r="C29" s="43">
        <v>50000</v>
      </c>
      <c r="D29" s="43">
        <v>50000</v>
      </c>
      <c r="E29" s="43">
        <v>273779</v>
      </c>
      <c r="F29" s="43">
        <v>0</v>
      </c>
      <c r="G29" s="44">
        <v>969710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34</v>
      </c>
      <c r="C30" s="43">
        <v>3596852</v>
      </c>
      <c r="D30" s="43">
        <v>3596852</v>
      </c>
      <c r="E30" s="43">
        <v>811874</v>
      </c>
      <c r="F30" s="43">
        <v>3644222</v>
      </c>
      <c r="G30" s="44">
        <v>771000</v>
      </c>
      <c r="H30" s="45">
        <v>737000</v>
      </c>
      <c r="I30" s="38">
        <f t="shared" si="0"/>
        <v>348.86546434545266</v>
      </c>
      <c r="J30" s="23">
        <f t="shared" si="1"/>
        <v>-3.1737858635702887</v>
      </c>
      <c r="K30" s="2"/>
    </row>
    <row r="31" spans="1:11" ht="22.5">
      <c r="A31" s="9"/>
      <c r="B31" s="63" t="s">
        <v>35</v>
      </c>
      <c r="C31" s="43">
        <v>4288100</v>
      </c>
      <c r="D31" s="43">
        <v>4288100</v>
      </c>
      <c r="E31" s="43">
        <v>3534718</v>
      </c>
      <c r="F31" s="43">
        <v>465915</v>
      </c>
      <c r="G31" s="44">
        <v>6918040</v>
      </c>
      <c r="H31" s="45">
        <v>7593845</v>
      </c>
      <c r="I31" s="38">
        <f t="shared" si="0"/>
        <v>-86.81889191726187</v>
      </c>
      <c r="J31" s="23">
        <f t="shared" si="1"/>
        <v>29.03345288249848</v>
      </c>
      <c r="K31" s="2"/>
    </row>
    <row r="32" spans="1:11" ht="12.75">
      <c r="A32" s="9"/>
      <c r="B32" s="21" t="s">
        <v>29</v>
      </c>
      <c r="C32" s="43">
        <v>2209299</v>
      </c>
      <c r="D32" s="43">
        <v>2209299</v>
      </c>
      <c r="E32" s="43">
        <v>684524</v>
      </c>
      <c r="F32" s="43">
        <v>1292000</v>
      </c>
      <c r="G32" s="44">
        <v>1466250</v>
      </c>
      <c r="H32" s="45">
        <v>1591155</v>
      </c>
      <c r="I32" s="38">
        <f t="shared" si="0"/>
        <v>88.74429530593521</v>
      </c>
      <c r="J32" s="23">
        <f t="shared" si="1"/>
        <v>32.46707175076637</v>
      </c>
      <c r="K32" s="2"/>
    </row>
    <row r="33" spans="1:11" ht="13.5" thickBot="1">
      <c r="A33" s="9"/>
      <c r="B33" s="39" t="s">
        <v>36</v>
      </c>
      <c r="C33" s="59">
        <v>13616351</v>
      </c>
      <c r="D33" s="59">
        <v>13616351</v>
      </c>
      <c r="E33" s="59">
        <v>7400552</v>
      </c>
      <c r="F33" s="59">
        <v>13415996</v>
      </c>
      <c r="G33" s="60">
        <v>10125000</v>
      </c>
      <c r="H33" s="61">
        <v>9922000</v>
      </c>
      <c r="I33" s="40">
        <f t="shared" si="0"/>
        <v>81.28372045760909</v>
      </c>
      <c r="J33" s="41">
        <f t="shared" si="1"/>
        <v>10.266867218986553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64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3666810</v>
      </c>
      <c r="D8" s="43">
        <v>3666810</v>
      </c>
      <c r="E8" s="43">
        <v>2407875</v>
      </c>
      <c r="F8" s="43">
        <v>2214523</v>
      </c>
      <c r="G8" s="44">
        <v>2436000</v>
      </c>
      <c r="H8" s="45">
        <v>2679000</v>
      </c>
      <c r="I8" s="22">
        <f>IF($E8=0,0,(($F8/$E8)-1)*100)</f>
        <v>-8.029984945231794</v>
      </c>
      <c r="J8" s="23">
        <f>IF($E8=0,0,((($H8/$E8)^(1/3))-1)*100)</f>
        <v>3.620637215450828</v>
      </c>
      <c r="K8" s="2"/>
    </row>
    <row r="9" spans="1:11" ht="12.75">
      <c r="A9" s="5"/>
      <c r="B9" s="21" t="s">
        <v>17</v>
      </c>
      <c r="C9" s="43">
        <v>12143312</v>
      </c>
      <c r="D9" s="43">
        <v>12143312</v>
      </c>
      <c r="E9" s="43">
        <v>21511092</v>
      </c>
      <c r="F9" s="43">
        <v>12487905</v>
      </c>
      <c r="G9" s="44">
        <v>14420819</v>
      </c>
      <c r="H9" s="45">
        <v>16628920</v>
      </c>
      <c r="I9" s="22">
        <f>IF($E9=0,0,(($F9/$E9)-1)*100)</f>
        <v>-41.9466710476623</v>
      </c>
      <c r="J9" s="23">
        <f>IF($E9=0,0,((($H9/$E9)^(1/3))-1)*100)</f>
        <v>-8.222999009051223</v>
      </c>
      <c r="K9" s="2"/>
    </row>
    <row r="10" spans="1:11" ht="12.75">
      <c r="A10" s="5"/>
      <c r="B10" s="21" t="s">
        <v>68</v>
      </c>
      <c r="C10" s="43">
        <v>21855843</v>
      </c>
      <c r="D10" s="43">
        <v>30633335</v>
      </c>
      <c r="E10" s="43">
        <v>15574106</v>
      </c>
      <c r="F10" s="43">
        <v>31100840</v>
      </c>
      <c r="G10" s="44">
        <v>30905323</v>
      </c>
      <c r="H10" s="45">
        <v>32032963</v>
      </c>
      <c r="I10" s="22">
        <f aca="true" t="shared" si="0" ref="I10:I33">IF($E10=0,0,(($F10/$E10)-1)*100)</f>
        <v>99.69582844755263</v>
      </c>
      <c r="J10" s="23">
        <f aca="true" t="shared" si="1" ref="J10:J33">IF($E10=0,0,((($H10/$E10)^(1/3))-1)*100)</f>
        <v>27.173901588244178</v>
      </c>
      <c r="K10" s="2"/>
    </row>
    <row r="11" spans="1:11" ht="12.75">
      <c r="A11" s="9"/>
      <c r="B11" s="24" t="s">
        <v>18</v>
      </c>
      <c r="C11" s="46">
        <v>37665965</v>
      </c>
      <c r="D11" s="46">
        <v>46443457</v>
      </c>
      <c r="E11" s="46">
        <v>39493073</v>
      </c>
      <c r="F11" s="46">
        <v>45803268</v>
      </c>
      <c r="G11" s="47">
        <v>47762142</v>
      </c>
      <c r="H11" s="48">
        <v>51340883</v>
      </c>
      <c r="I11" s="25">
        <f t="shared" si="0"/>
        <v>15.977979226888728</v>
      </c>
      <c r="J11" s="26">
        <f t="shared" si="1"/>
        <v>9.139209014729111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9706784</v>
      </c>
      <c r="D13" s="43">
        <v>9004276</v>
      </c>
      <c r="E13" s="43">
        <v>11037469</v>
      </c>
      <c r="F13" s="43">
        <v>9521069</v>
      </c>
      <c r="G13" s="44">
        <v>10098986</v>
      </c>
      <c r="H13" s="45">
        <v>10876598</v>
      </c>
      <c r="I13" s="22">
        <f t="shared" si="0"/>
        <v>-13.7386569330342</v>
      </c>
      <c r="J13" s="23">
        <f t="shared" si="1"/>
        <v>-0.4882126359974648</v>
      </c>
      <c r="K13" s="2"/>
    </row>
    <row r="14" spans="1:11" ht="12.75">
      <c r="A14" s="5"/>
      <c r="B14" s="21" t="s">
        <v>69</v>
      </c>
      <c r="C14" s="43"/>
      <c r="D14" s="43"/>
      <c r="E14" s="43">
        <v>0</v>
      </c>
      <c r="F14" s="43">
        <v>1915709</v>
      </c>
      <c r="G14" s="44">
        <v>2005747</v>
      </c>
      <c r="H14" s="45">
        <v>2098010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5574460</v>
      </c>
      <c r="D16" s="43">
        <v>7047800</v>
      </c>
      <c r="E16" s="43">
        <v>6042994</v>
      </c>
      <c r="F16" s="43">
        <v>6800000</v>
      </c>
      <c r="G16" s="44">
        <v>8190000</v>
      </c>
      <c r="H16" s="45">
        <v>9790000</v>
      </c>
      <c r="I16" s="22">
        <f t="shared" si="0"/>
        <v>12.527002343540294</v>
      </c>
      <c r="J16" s="23">
        <f t="shared" si="1"/>
        <v>17.447427743868115</v>
      </c>
      <c r="K16" s="2"/>
    </row>
    <row r="17" spans="1:11" ht="12.75">
      <c r="A17" s="5"/>
      <c r="B17" s="21" t="s">
        <v>22</v>
      </c>
      <c r="C17" s="43">
        <v>10699188</v>
      </c>
      <c r="D17" s="43">
        <v>15655933</v>
      </c>
      <c r="E17" s="43">
        <v>20013654</v>
      </c>
      <c r="F17" s="43">
        <v>20765481</v>
      </c>
      <c r="G17" s="44">
        <v>21464177</v>
      </c>
      <c r="H17" s="45">
        <v>22118697</v>
      </c>
      <c r="I17" s="29">
        <f t="shared" si="0"/>
        <v>3.756570389395164</v>
      </c>
      <c r="J17" s="30">
        <f t="shared" si="1"/>
        <v>3.389805265110546</v>
      </c>
      <c r="K17" s="2"/>
    </row>
    <row r="18" spans="1:11" ht="12.75">
      <c r="A18" s="5"/>
      <c r="B18" s="24" t="s">
        <v>23</v>
      </c>
      <c r="C18" s="46">
        <v>25980432</v>
      </c>
      <c r="D18" s="46">
        <v>31708009</v>
      </c>
      <c r="E18" s="46">
        <v>37094117</v>
      </c>
      <c r="F18" s="46">
        <v>39002259</v>
      </c>
      <c r="G18" s="47">
        <v>41758910</v>
      </c>
      <c r="H18" s="48">
        <v>44883305</v>
      </c>
      <c r="I18" s="25">
        <f t="shared" si="0"/>
        <v>5.144055592427232</v>
      </c>
      <c r="J18" s="26">
        <f t="shared" si="1"/>
        <v>6.55976739043167</v>
      </c>
      <c r="K18" s="2"/>
    </row>
    <row r="19" spans="1:11" ht="23.25" customHeight="1">
      <c r="A19" s="31"/>
      <c r="B19" s="32" t="s">
        <v>24</v>
      </c>
      <c r="C19" s="52">
        <v>11685533</v>
      </c>
      <c r="D19" s="52">
        <v>14735448</v>
      </c>
      <c r="E19" s="52">
        <v>2398956</v>
      </c>
      <c r="F19" s="53">
        <v>6801009</v>
      </c>
      <c r="G19" s="54">
        <v>6003232</v>
      </c>
      <c r="H19" s="55">
        <v>6457578</v>
      </c>
      <c r="I19" s="33">
        <f t="shared" si="0"/>
        <v>183.49869693316592</v>
      </c>
      <c r="J19" s="34">
        <f t="shared" si="1"/>
        <v>39.10704528530464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/>
      <c r="D22" s="43"/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27</v>
      </c>
      <c r="C23" s="43">
        <v>3550000</v>
      </c>
      <c r="D23" s="43">
        <v>3550000</v>
      </c>
      <c r="E23" s="43">
        <v>1142981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28</v>
      </c>
      <c r="C24" s="43">
        <v>9796000</v>
      </c>
      <c r="D24" s="43">
        <v>9796000</v>
      </c>
      <c r="E24" s="43">
        <v>3713636</v>
      </c>
      <c r="F24" s="43">
        <v>8702250</v>
      </c>
      <c r="G24" s="44">
        <v>8149100</v>
      </c>
      <c r="H24" s="45">
        <v>8621000</v>
      </c>
      <c r="I24" s="38">
        <f t="shared" si="0"/>
        <v>134.33233628713208</v>
      </c>
      <c r="J24" s="23">
        <f t="shared" si="1"/>
        <v>32.40958893594013</v>
      </c>
      <c r="K24" s="2"/>
    </row>
    <row r="25" spans="1:11" ht="12.75">
      <c r="A25" s="9"/>
      <c r="B25" s="21" t="s">
        <v>29</v>
      </c>
      <c r="C25" s="43"/>
      <c r="D25" s="43"/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30</v>
      </c>
      <c r="C26" s="46">
        <v>13346000</v>
      </c>
      <c r="D26" s="46">
        <v>13346000</v>
      </c>
      <c r="E26" s="46">
        <v>4856617</v>
      </c>
      <c r="F26" s="46">
        <v>8702250</v>
      </c>
      <c r="G26" s="47">
        <v>8149100</v>
      </c>
      <c r="H26" s="48">
        <v>8621000</v>
      </c>
      <c r="I26" s="25">
        <f t="shared" si="0"/>
        <v>79.18336982306819</v>
      </c>
      <c r="J26" s="26">
        <f t="shared" si="1"/>
        <v>21.08060894262036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550000</v>
      </c>
      <c r="D28" s="43">
        <v>550000</v>
      </c>
      <c r="E28" s="43">
        <v>487450</v>
      </c>
      <c r="F28" s="43">
        <v>5342684</v>
      </c>
      <c r="G28" s="44">
        <v>8149100</v>
      </c>
      <c r="H28" s="45">
        <v>8621100</v>
      </c>
      <c r="I28" s="38">
        <f t="shared" si="0"/>
        <v>996.0475946250897</v>
      </c>
      <c r="J28" s="23">
        <f t="shared" si="1"/>
        <v>160.54187605158248</v>
      </c>
      <c r="K28" s="2"/>
    </row>
    <row r="29" spans="1:11" ht="12.75">
      <c r="A29" s="9"/>
      <c r="B29" s="21" t="s">
        <v>33</v>
      </c>
      <c r="C29" s="43">
        <v>400000</v>
      </c>
      <c r="D29" s="43">
        <v>400000</v>
      </c>
      <c r="E29" s="43">
        <v>152253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34</v>
      </c>
      <c r="C30" s="43"/>
      <c r="D30" s="43"/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22.5">
      <c r="A31" s="9"/>
      <c r="B31" s="63" t="s">
        <v>35</v>
      </c>
      <c r="C31" s="43">
        <v>7646000</v>
      </c>
      <c r="D31" s="43">
        <v>7646000</v>
      </c>
      <c r="E31" s="43">
        <v>2804230</v>
      </c>
      <c r="F31" s="43">
        <v>1359566</v>
      </c>
      <c r="G31" s="44">
        <v>0</v>
      </c>
      <c r="H31" s="45">
        <v>0</v>
      </c>
      <c r="I31" s="38">
        <f t="shared" si="0"/>
        <v>-51.51731491354133</v>
      </c>
      <c r="J31" s="23">
        <f t="shared" si="1"/>
        <v>-100</v>
      </c>
      <c r="K31" s="2"/>
    </row>
    <row r="32" spans="1:11" ht="12.75">
      <c r="A32" s="9"/>
      <c r="B32" s="21" t="s">
        <v>29</v>
      </c>
      <c r="C32" s="43">
        <v>4750000</v>
      </c>
      <c r="D32" s="43">
        <v>4750000</v>
      </c>
      <c r="E32" s="43">
        <v>1412684</v>
      </c>
      <c r="F32" s="43">
        <v>2000000</v>
      </c>
      <c r="G32" s="44">
        <v>0</v>
      </c>
      <c r="H32" s="45">
        <v>0</v>
      </c>
      <c r="I32" s="38">
        <f t="shared" si="0"/>
        <v>41.57447808568653</v>
      </c>
      <c r="J32" s="23">
        <f t="shared" si="1"/>
        <v>-100</v>
      </c>
      <c r="K32" s="2"/>
    </row>
    <row r="33" spans="1:11" ht="13.5" thickBot="1">
      <c r="A33" s="9"/>
      <c r="B33" s="39" t="s">
        <v>36</v>
      </c>
      <c r="C33" s="59">
        <v>13346000</v>
      </c>
      <c r="D33" s="59">
        <v>13346000</v>
      </c>
      <c r="E33" s="59">
        <v>4856617</v>
      </c>
      <c r="F33" s="59">
        <v>8702250</v>
      </c>
      <c r="G33" s="60">
        <v>8149100</v>
      </c>
      <c r="H33" s="61">
        <v>8621100</v>
      </c>
      <c r="I33" s="40">
        <f t="shared" si="0"/>
        <v>79.18336982306819</v>
      </c>
      <c r="J33" s="41">
        <f t="shared" si="1"/>
        <v>21.081077102310953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38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30010000</v>
      </c>
      <c r="D8" s="43">
        <v>30010000</v>
      </c>
      <c r="E8" s="43">
        <v>19161826</v>
      </c>
      <c r="F8" s="43">
        <v>25260000</v>
      </c>
      <c r="G8" s="44">
        <v>26750340</v>
      </c>
      <c r="H8" s="45">
        <v>28382110</v>
      </c>
      <c r="I8" s="22">
        <f>IF($E8=0,0,(($F8/$E8)-1)*100)</f>
        <v>31.824597509652786</v>
      </c>
      <c r="J8" s="23">
        <f>IF($E8=0,0,((($H8/$E8)^(1/3))-1)*100)</f>
        <v>13.99065843106213</v>
      </c>
      <c r="K8" s="2"/>
    </row>
    <row r="9" spans="1:11" ht="12.75">
      <c r="A9" s="5"/>
      <c r="B9" s="21" t="s">
        <v>17</v>
      </c>
      <c r="C9" s="43">
        <v>80143000</v>
      </c>
      <c r="D9" s="43">
        <v>80143000</v>
      </c>
      <c r="E9" s="43">
        <v>83008043</v>
      </c>
      <c r="F9" s="43">
        <v>85035700</v>
      </c>
      <c r="G9" s="44">
        <v>90052807</v>
      </c>
      <c r="H9" s="45">
        <v>95546027</v>
      </c>
      <c r="I9" s="22">
        <f>IF($E9=0,0,(($F9/$E9)-1)*100)</f>
        <v>2.4427235322244556</v>
      </c>
      <c r="J9" s="23">
        <f>IF($E9=0,0,((($H9/$E9)^(1/3))-1)*100)</f>
        <v>4.800692558577158</v>
      </c>
      <c r="K9" s="2"/>
    </row>
    <row r="10" spans="1:11" ht="12.75">
      <c r="A10" s="5"/>
      <c r="B10" s="21" t="s">
        <v>68</v>
      </c>
      <c r="C10" s="43">
        <v>65038700</v>
      </c>
      <c r="D10" s="43">
        <v>65038700</v>
      </c>
      <c r="E10" s="43">
        <v>26834799</v>
      </c>
      <c r="F10" s="43">
        <v>84280781</v>
      </c>
      <c r="G10" s="44">
        <v>82401739</v>
      </c>
      <c r="H10" s="45">
        <v>84838030</v>
      </c>
      <c r="I10" s="22">
        <f aca="true" t="shared" si="0" ref="I10:I33">IF($E10=0,0,(($F10/$E10)-1)*100)</f>
        <v>214.07271207807446</v>
      </c>
      <c r="J10" s="23">
        <f aca="true" t="shared" si="1" ref="J10:J33">IF($E10=0,0,((($H10/$E10)^(1/3))-1)*100)</f>
        <v>46.7677859892893</v>
      </c>
      <c r="K10" s="2"/>
    </row>
    <row r="11" spans="1:11" ht="12.75">
      <c r="A11" s="9"/>
      <c r="B11" s="24" t="s">
        <v>18</v>
      </c>
      <c r="C11" s="46">
        <v>175191700</v>
      </c>
      <c r="D11" s="46">
        <v>175191700</v>
      </c>
      <c r="E11" s="46">
        <v>129004668</v>
      </c>
      <c r="F11" s="46">
        <v>194576481</v>
      </c>
      <c r="G11" s="47">
        <v>199204886</v>
      </c>
      <c r="H11" s="48">
        <v>208766167</v>
      </c>
      <c r="I11" s="25">
        <f t="shared" si="0"/>
        <v>50.82902348928955</v>
      </c>
      <c r="J11" s="26">
        <f t="shared" si="1"/>
        <v>17.404541646873707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56735587</v>
      </c>
      <c r="D13" s="43">
        <v>56735587</v>
      </c>
      <c r="E13" s="43">
        <v>50897251</v>
      </c>
      <c r="F13" s="43">
        <v>62328784</v>
      </c>
      <c r="G13" s="44">
        <v>66006184</v>
      </c>
      <c r="H13" s="45">
        <v>70032560</v>
      </c>
      <c r="I13" s="22">
        <f t="shared" si="0"/>
        <v>22.46002048322806</v>
      </c>
      <c r="J13" s="23">
        <f t="shared" si="1"/>
        <v>11.224866174516457</v>
      </c>
      <c r="K13" s="2"/>
    </row>
    <row r="14" spans="1:11" ht="12.75">
      <c r="A14" s="5"/>
      <c r="B14" s="21" t="s">
        <v>69</v>
      </c>
      <c r="C14" s="43">
        <v>2215993</v>
      </c>
      <c r="D14" s="43">
        <v>2215993</v>
      </c>
      <c r="E14" s="43">
        <v>-2429</v>
      </c>
      <c r="F14" s="43">
        <v>2000000</v>
      </c>
      <c r="G14" s="44">
        <v>2118000</v>
      </c>
      <c r="H14" s="45">
        <v>2247198</v>
      </c>
      <c r="I14" s="22">
        <f t="shared" si="0"/>
        <v>-82438.41086867024</v>
      </c>
      <c r="J14" s="23">
        <f t="shared" si="1"/>
        <v>-1074.4014950134974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37000000</v>
      </c>
      <c r="D16" s="43">
        <v>37000000</v>
      </c>
      <c r="E16" s="43">
        <v>39791259</v>
      </c>
      <c r="F16" s="43">
        <v>45750000</v>
      </c>
      <c r="G16" s="44">
        <v>48449250</v>
      </c>
      <c r="H16" s="45">
        <v>51404654</v>
      </c>
      <c r="I16" s="22">
        <f t="shared" si="0"/>
        <v>14.974999911412713</v>
      </c>
      <c r="J16" s="23">
        <f t="shared" si="1"/>
        <v>8.910960109653686</v>
      </c>
      <c r="K16" s="2"/>
    </row>
    <row r="17" spans="1:11" ht="12.75">
      <c r="A17" s="5"/>
      <c r="B17" s="21" t="s">
        <v>22</v>
      </c>
      <c r="C17" s="43">
        <v>48003364</v>
      </c>
      <c r="D17" s="43">
        <v>48003364</v>
      </c>
      <c r="E17" s="43">
        <v>32012675</v>
      </c>
      <c r="F17" s="43">
        <v>59868746</v>
      </c>
      <c r="G17" s="44">
        <v>63401005</v>
      </c>
      <c r="H17" s="45">
        <v>67268465</v>
      </c>
      <c r="I17" s="29">
        <f t="shared" si="0"/>
        <v>87.01575547810359</v>
      </c>
      <c r="J17" s="30">
        <f t="shared" si="1"/>
        <v>28.084482325898506</v>
      </c>
      <c r="K17" s="2"/>
    </row>
    <row r="18" spans="1:11" ht="12.75">
      <c r="A18" s="5"/>
      <c r="B18" s="24" t="s">
        <v>23</v>
      </c>
      <c r="C18" s="46">
        <v>143954944</v>
      </c>
      <c r="D18" s="46">
        <v>143954944</v>
      </c>
      <c r="E18" s="46">
        <v>122698756</v>
      </c>
      <c r="F18" s="46">
        <v>169947530</v>
      </c>
      <c r="G18" s="47">
        <v>179974439</v>
      </c>
      <c r="H18" s="48">
        <v>190952877</v>
      </c>
      <c r="I18" s="25">
        <f t="shared" si="0"/>
        <v>38.50794868694511</v>
      </c>
      <c r="J18" s="26">
        <f t="shared" si="1"/>
        <v>15.885388795366872</v>
      </c>
      <c r="K18" s="2"/>
    </row>
    <row r="19" spans="1:11" ht="23.25" customHeight="1">
      <c r="A19" s="31"/>
      <c r="B19" s="32" t="s">
        <v>24</v>
      </c>
      <c r="C19" s="52">
        <v>31236756</v>
      </c>
      <c r="D19" s="52">
        <v>31236756</v>
      </c>
      <c r="E19" s="52">
        <v>6305912</v>
      </c>
      <c r="F19" s="53">
        <v>24628951</v>
      </c>
      <c r="G19" s="54">
        <v>19230447</v>
      </c>
      <c r="H19" s="55">
        <v>17813290</v>
      </c>
      <c r="I19" s="33">
        <f t="shared" si="0"/>
        <v>290.56921504772026</v>
      </c>
      <c r="J19" s="34">
        <f t="shared" si="1"/>
        <v>41.3618035667572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>
        <v>8403420</v>
      </c>
      <c r="D22" s="43">
        <v>8403420</v>
      </c>
      <c r="E22" s="43">
        <v>2629377</v>
      </c>
      <c r="F22" s="43">
        <v>9038000</v>
      </c>
      <c r="G22" s="44">
        <v>7551441</v>
      </c>
      <c r="H22" s="45">
        <v>7000000</v>
      </c>
      <c r="I22" s="38">
        <f t="shared" si="0"/>
        <v>243.73161399069056</v>
      </c>
      <c r="J22" s="23">
        <f t="shared" si="1"/>
        <v>38.59526507765896</v>
      </c>
      <c r="K22" s="2"/>
    </row>
    <row r="23" spans="1:11" ht="12.75">
      <c r="A23" s="9"/>
      <c r="B23" s="21" t="s">
        <v>27</v>
      </c>
      <c r="C23" s="43">
        <v>10578300</v>
      </c>
      <c r="D23" s="43">
        <v>10578300</v>
      </c>
      <c r="E23" s="43">
        <v>5543610</v>
      </c>
      <c r="F23" s="43">
        <v>4614000</v>
      </c>
      <c r="G23" s="44">
        <v>6448559</v>
      </c>
      <c r="H23" s="45">
        <v>7000000</v>
      </c>
      <c r="I23" s="38">
        <f t="shared" si="0"/>
        <v>-16.769036782890566</v>
      </c>
      <c r="J23" s="23">
        <f t="shared" si="1"/>
        <v>8.085754079131169</v>
      </c>
      <c r="K23" s="2"/>
    </row>
    <row r="24" spans="1:11" ht="12.75">
      <c r="A24" s="9"/>
      <c r="B24" s="21" t="s">
        <v>28</v>
      </c>
      <c r="C24" s="43">
        <v>33565310</v>
      </c>
      <c r="D24" s="43">
        <v>33565310</v>
      </c>
      <c r="E24" s="43">
        <v>25730756</v>
      </c>
      <c r="F24" s="43">
        <v>34683571</v>
      </c>
      <c r="G24" s="44">
        <v>29757441</v>
      </c>
      <c r="H24" s="45">
        <v>32142967</v>
      </c>
      <c r="I24" s="38">
        <f t="shared" si="0"/>
        <v>34.794216695381984</v>
      </c>
      <c r="J24" s="23">
        <f t="shared" si="1"/>
        <v>7.698868024810701</v>
      </c>
      <c r="K24" s="2"/>
    </row>
    <row r="25" spans="1:11" ht="12.75">
      <c r="A25" s="9"/>
      <c r="B25" s="21" t="s">
        <v>29</v>
      </c>
      <c r="C25" s="43">
        <v>5225000</v>
      </c>
      <c r="D25" s="43">
        <v>5225000</v>
      </c>
      <c r="E25" s="43">
        <v>4245419</v>
      </c>
      <c r="F25" s="43">
        <v>500000</v>
      </c>
      <c r="G25" s="44">
        <v>1900000</v>
      </c>
      <c r="H25" s="45">
        <v>0</v>
      </c>
      <c r="I25" s="38">
        <f t="shared" si="0"/>
        <v>-88.22259946544735</v>
      </c>
      <c r="J25" s="23">
        <f t="shared" si="1"/>
        <v>-100</v>
      </c>
      <c r="K25" s="2"/>
    </row>
    <row r="26" spans="1:11" ht="12.75">
      <c r="A26" s="9"/>
      <c r="B26" s="24" t="s">
        <v>30</v>
      </c>
      <c r="C26" s="46">
        <v>57772030</v>
      </c>
      <c r="D26" s="46">
        <v>57772030</v>
      </c>
      <c r="E26" s="46">
        <v>38149162</v>
      </c>
      <c r="F26" s="46">
        <v>48835571</v>
      </c>
      <c r="G26" s="47">
        <v>45657441</v>
      </c>
      <c r="H26" s="48">
        <v>46142967</v>
      </c>
      <c r="I26" s="25">
        <f t="shared" si="0"/>
        <v>28.012172325043473</v>
      </c>
      <c r="J26" s="26">
        <f t="shared" si="1"/>
        <v>6.546741244176024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26064730</v>
      </c>
      <c r="D28" s="43">
        <v>26064730</v>
      </c>
      <c r="E28" s="43">
        <v>26940301</v>
      </c>
      <c r="F28" s="43">
        <v>31649771</v>
      </c>
      <c r="G28" s="44">
        <v>14679441</v>
      </c>
      <c r="H28" s="45">
        <v>14740967</v>
      </c>
      <c r="I28" s="38">
        <f t="shared" si="0"/>
        <v>17.48113356268737</v>
      </c>
      <c r="J28" s="23">
        <f t="shared" si="1"/>
        <v>-18.20856205821606</v>
      </c>
      <c r="K28" s="2"/>
    </row>
    <row r="29" spans="1:11" ht="12.75">
      <c r="A29" s="9"/>
      <c r="B29" s="21" t="s">
        <v>33</v>
      </c>
      <c r="C29" s="43">
        <v>4210000</v>
      </c>
      <c r="D29" s="43">
        <v>4210000</v>
      </c>
      <c r="E29" s="43">
        <v>648902</v>
      </c>
      <c r="F29" s="43">
        <v>1723800</v>
      </c>
      <c r="G29" s="44">
        <v>2116559</v>
      </c>
      <c r="H29" s="45">
        <v>7530000</v>
      </c>
      <c r="I29" s="38">
        <f t="shared" si="0"/>
        <v>165.64874202884258</v>
      </c>
      <c r="J29" s="23">
        <f t="shared" si="1"/>
        <v>126.39767080951736</v>
      </c>
      <c r="K29" s="2"/>
    </row>
    <row r="30" spans="1:11" ht="12.75">
      <c r="A30" s="9"/>
      <c r="B30" s="21" t="s">
        <v>34</v>
      </c>
      <c r="C30" s="43">
        <v>7756000</v>
      </c>
      <c r="D30" s="43">
        <v>7756000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22.5">
      <c r="A31" s="9"/>
      <c r="B31" s="63" t="s">
        <v>35</v>
      </c>
      <c r="C31" s="43">
        <v>4750000</v>
      </c>
      <c r="D31" s="43">
        <v>4750000</v>
      </c>
      <c r="E31" s="43">
        <v>3367871</v>
      </c>
      <c r="F31" s="43">
        <v>4000000</v>
      </c>
      <c r="G31" s="44">
        <v>5500000</v>
      </c>
      <c r="H31" s="45">
        <v>8000000</v>
      </c>
      <c r="I31" s="38">
        <f t="shared" si="0"/>
        <v>18.76939467099541</v>
      </c>
      <c r="J31" s="23">
        <f t="shared" si="1"/>
        <v>33.4273455876529</v>
      </c>
      <c r="K31" s="2"/>
    </row>
    <row r="32" spans="1:11" ht="12.75">
      <c r="A32" s="9"/>
      <c r="B32" s="21" t="s">
        <v>29</v>
      </c>
      <c r="C32" s="43">
        <v>14991300</v>
      </c>
      <c r="D32" s="43">
        <v>14991300</v>
      </c>
      <c r="E32" s="43">
        <v>7192086</v>
      </c>
      <c r="F32" s="43">
        <v>11462000</v>
      </c>
      <c r="G32" s="44">
        <v>23361441</v>
      </c>
      <c r="H32" s="45">
        <v>15872000</v>
      </c>
      <c r="I32" s="38">
        <f t="shared" si="0"/>
        <v>59.36961821646738</v>
      </c>
      <c r="J32" s="23">
        <f t="shared" si="1"/>
        <v>30.194386953991348</v>
      </c>
      <c r="K32" s="2"/>
    </row>
    <row r="33" spans="1:11" ht="13.5" thickBot="1">
      <c r="A33" s="9"/>
      <c r="B33" s="39" t="s">
        <v>36</v>
      </c>
      <c r="C33" s="59">
        <v>57772030</v>
      </c>
      <c r="D33" s="59">
        <v>57772030</v>
      </c>
      <c r="E33" s="59">
        <v>38149160</v>
      </c>
      <c r="F33" s="59">
        <v>48835571</v>
      </c>
      <c r="G33" s="60">
        <v>45657441</v>
      </c>
      <c r="H33" s="61">
        <v>46142967</v>
      </c>
      <c r="I33" s="40">
        <f t="shared" si="0"/>
        <v>28.012179036183227</v>
      </c>
      <c r="J33" s="41">
        <f t="shared" si="1"/>
        <v>6.546743106108499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65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30952500</v>
      </c>
      <c r="D8" s="43">
        <v>18232500</v>
      </c>
      <c r="E8" s="43">
        <v>32743962</v>
      </c>
      <c r="F8" s="43">
        <v>22964980</v>
      </c>
      <c r="G8" s="44">
        <v>24753700</v>
      </c>
      <c r="H8" s="45">
        <v>26684800</v>
      </c>
      <c r="I8" s="22">
        <f>IF($E8=0,0,(($F8/$E8)-1)*100)</f>
        <v>-29.864993124533925</v>
      </c>
      <c r="J8" s="23">
        <f>IF($E8=0,0,((($H8/$E8)^(1/3))-1)*100)</f>
        <v>-6.593397678722646</v>
      </c>
      <c r="K8" s="2"/>
    </row>
    <row r="9" spans="1:11" ht="12.75">
      <c r="A9" s="5"/>
      <c r="B9" s="21" t="s">
        <v>17</v>
      </c>
      <c r="C9" s="43">
        <v>71824980</v>
      </c>
      <c r="D9" s="43">
        <v>66431030</v>
      </c>
      <c r="E9" s="43">
        <v>65494527</v>
      </c>
      <c r="F9" s="43">
        <v>77626980</v>
      </c>
      <c r="G9" s="44">
        <v>85371750</v>
      </c>
      <c r="H9" s="45">
        <v>96644830</v>
      </c>
      <c r="I9" s="22">
        <f>IF($E9=0,0,(($F9/$E9)-1)*100)</f>
        <v>18.524376853656797</v>
      </c>
      <c r="J9" s="23">
        <f>IF($E9=0,0,((($H9/$E9)^(1/3))-1)*100)</f>
        <v>13.847772765850742</v>
      </c>
      <c r="K9" s="2"/>
    </row>
    <row r="10" spans="1:11" ht="12.75">
      <c r="A10" s="5"/>
      <c r="B10" s="21" t="s">
        <v>68</v>
      </c>
      <c r="C10" s="43">
        <v>98450000</v>
      </c>
      <c r="D10" s="43">
        <v>106648864</v>
      </c>
      <c r="E10" s="43">
        <v>26191040</v>
      </c>
      <c r="F10" s="43">
        <v>111139787</v>
      </c>
      <c r="G10" s="44">
        <v>92449230</v>
      </c>
      <c r="H10" s="45">
        <v>74439530</v>
      </c>
      <c r="I10" s="22">
        <f aca="true" t="shared" si="0" ref="I10:I33">IF($E10=0,0,(($F10/$E10)-1)*100)</f>
        <v>324.34277905726543</v>
      </c>
      <c r="J10" s="23">
        <f aca="true" t="shared" si="1" ref="J10:J33">IF($E10=0,0,((($H10/$E10)^(1/3))-1)*100)</f>
        <v>41.650124157928346</v>
      </c>
      <c r="K10" s="2"/>
    </row>
    <row r="11" spans="1:11" ht="12.75">
      <c r="A11" s="9"/>
      <c r="B11" s="24" t="s">
        <v>18</v>
      </c>
      <c r="C11" s="46">
        <v>201227480</v>
      </c>
      <c r="D11" s="46">
        <v>191312394</v>
      </c>
      <c r="E11" s="46">
        <v>124429529</v>
      </c>
      <c r="F11" s="46">
        <v>211731747</v>
      </c>
      <c r="G11" s="47">
        <v>202574680</v>
      </c>
      <c r="H11" s="48">
        <v>197769160</v>
      </c>
      <c r="I11" s="25">
        <f t="shared" si="0"/>
        <v>70.1619773872165</v>
      </c>
      <c r="J11" s="26">
        <f t="shared" si="1"/>
        <v>16.7020192594431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49988073</v>
      </c>
      <c r="D13" s="43">
        <v>48184662</v>
      </c>
      <c r="E13" s="43">
        <v>47446682</v>
      </c>
      <c r="F13" s="43">
        <v>55713656</v>
      </c>
      <c r="G13" s="44">
        <v>59777814</v>
      </c>
      <c r="H13" s="45">
        <v>64451497</v>
      </c>
      <c r="I13" s="22">
        <f t="shared" si="0"/>
        <v>17.423713632915373</v>
      </c>
      <c r="J13" s="23">
        <f t="shared" si="1"/>
        <v>10.749656352111337</v>
      </c>
      <c r="K13" s="2"/>
    </row>
    <row r="14" spans="1:11" ht="12.75">
      <c r="A14" s="5"/>
      <c r="B14" s="21" t="s">
        <v>69</v>
      </c>
      <c r="C14" s="43">
        <v>5477400</v>
      </c>
      <c r="D14" s="43">
        <v>8353652</v>
      </c>
      <c r="E14" s="43">
        <v>0</v>
      </c>
      <c r="F14" s="43">
        <v>6277400</v>
      </c>
      <c r="G14" s="44">
        <v>5929600</v>
      </c>
      <c r="H14" s="45">
        <v>5921800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26371000</v>
      </c>
      <c r="D16" s="43">
        <v>26196000</v>
      </c>
      <c r="E16" s="43">
        <v>22830643</v>
      </c>
      <c r="F16" s="43">
        <v>38531000</v>
      </c>
      <c r="G16" s="44">
        <v>47520500</v>
      </c>
      <c r="H16" s="45">
        <v>55632000</v>
      </c>
      <c r="I16" s="22">
        <f t="shared" si="0"/>
        <v>68.76879026140436</v>
      </c>
      <c r="J16" s="23">
        <f t="shared" si="1"/>
        <v>34.566051735041285</v>
      </c>
      <c r="K16" s="2"/>
    </row>
    <row r="17" spans="1:11" ht="12.75">
      <c r="A17" s="5"/>
      <c r="B17" s="21" t="s">
        <v>22</v>
      </c>
      <c r="C17" s="43">
        <v>85130955</v>
      </c>
      <c r="D17" s="43">
        <v>73190268</v>
      </c>
      <c r="E17" s="43">
        <v>44160025</v>
      </c>
      <c r="F17" s="43">
        <v>72686185</v>
      </c>
      <c r="G17" s="44">
        <v>77668184</v>
      </c>
      <c r="H17" s="45">
        <v>81293858</v>
      </c>
      <c r="I17" s="29">
        <f t="shared" si="0"/>
        <v>64.59724603869677</v>
      </c>
      <c r="J17" s="30">
        <f t="shared" si="1"/>
        <v>22.558322501712013</v>
      </c>
      <c r="K17" s="2"/>
    </row>
    <row r="18" spans="1:11" ht="12.75">
      <c r="A18" s="5"/>
      <c r="B18" s="24" t="s">
        <v>23</v>
      </c>
      <c r="C18" s="46">
        <v>166967428</v>
      </c>
      <c r="D18" s="46">
        <v>155924582</v>
      </c>
      <c r="E18" s="46">
        <v>114437350</v>
      </c>
      <c r="F18" s="46">
        <v>173208241</v>
      </c>
      <c r="G18" s="47">
        <v>190896098</v>
      </c>
      <c r="H18" s="48">
        <v>207299155</v>
      </c>
      <c r="I18" s="25">
        <f t="shared" si="0"/>
        <v>51.3563893256878</v>
      </c>
      <c r="J18" s="26">
        <f t="shared" si="1"/>
        <v>21.901742371543207</v>
      </c>
      <c r="K18" s="2"/>
    </row>
    <row r="19" spans="1:11" ht="23.25" customHeight="1">
      <c r="A19" s="31"/>
      <c r="B19" s="32" t="s">
        <v>24</v>
      </c>
      <c r="C19" s="52">
        <v>34260052</v>
      </c>
      <c r="D19" s="52">
        <v>35387812</v>
      </c>
      <c r="E19" s="52">
        <v>9992179</v>
      </c>
      <c r="F19" s="53">
        <v>38523506</v>
      </c>
      <c r="G19" s="54">
        <v>11678582</v>
      </c>
      <c r="H19" s="55">
        <v>-9529995</v>
      </c>
      <c r="I19" s="33">
        <f t="shared" si="0"/>
        <v>285.5365881656043</v>
      </c>
      <c r="J19" s="34">
        <f t="shared" si="1"/>
        <v>-198.43377837544702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>
        <v>3725000</v>
      </c>
      <c r="D22" s="43">
        <v>8225000</v>
      </c>
      <c r="E22" s="43">
        <v>6956982</v>
      </c>
      <c r="F22" s="43">
        <v>2870000</v>
      </c>
      <c r="G22" s="44">
        <v>250000</v>
      </c>
      <c r="H22" s="45">
        <v>0</v>
      </c>
      <c r="I22" s="38">
        <f t="shared" si="0"/>
        <v>-58.74647943605431</v>
      </c>
      <c r="J22" s="23">
        <f t="shared" si="1"/>
        <v>-100</v>
      </c>
      <c r="K22" s="2"/>
    </row>
    <row r="23" spans="1:11" ht="12.75">
      <c r="A23" s="9"/>
      <c r="B23" s="21" t="s">
        <v>27</v>
      </c>
      <c r="C23" s="43">
        <v>2415800</v>
      </c>
      <c r="D23" s="43">
        <v>2425800</v>
      </c>
      <c r="E23" s="43">
        <v>1158584</v>
      </c>
      <c r="F23" s="43">
        <v>2630600</v>
      </c>
      <c r="G23" s="44">
        <v>26740000</v>
      </c>
      <c r="H23" s="45">
        <v>26437500</v>
      </c>
      <c r="I23" s="38">
        <f t="shared" si="0"/>
        <v>127.05302334573929</v>
      </c>
      <c r="J23" s="23">
        <f t="shared" si="1"/>
        <v>183.63791616591328</v>
      </c>
      <c r="K23" s="2"/>
    </row>
    <row r="24" spans="1:11" ht="12.75">
      <c r="A24" s="9"/>
      <c r="B24" s="21" t="s">
        <v>28</v>
      </c>
      <c r="C24" s="43">
        <v>44007000</v>
      </c>
      <c r="D24" s="43">
        <v>45134760</v>
      </c>
      <c r="E24" s="43">
        <v>37172654</v>
      </c>
      <c r="F24" s="43">
        <v>47942400</v>
      </c>
      <c r="G24" s="44">
        <v>21118600</v>
      </c>
      <c r="H24" s="45">
        <v>0</v>
      </c>
      <c r="I24" s="38">
        <f t="shared" si="0"/>
        <v>28.97222781026074</v>
      </c>
      <c r="J24" s="23">
        <f t="shared" si="1"/>
        <v>-100</v>
      </c>
      <c r="K24" s="2"/>
    </row>
    <row r="25" spans="1:11" ht="12.75">
      <c r="A25" s="9"/>
      <c r="B25" s="21" t="s">
        <v>29</v>
      </c>
      <c r="C25" s="43"/>
      <c r="D25" s="43"/>
      <c r="E25" s="43">
        <v>128691</v>
      </c>
      <c r="F25" s="43">
        <v>0</v>
      </c>
      <c r="G25" s="44">
        <v>0</v>
      </c>
      <c r="H25" s="45">
        <v>0</v>
      </c>
      <c r="I25" s="38">
        <f t="shared" si="0"/>
        <v>-100</v>
      </c>
      <c r="J25" s="23">
        <f t="shared" si="1"/>
        <v>-100</v>
      </c>
      <c r="K25" s="2"/>
    </row>
    <row r="26" spans="1:11" ht="12.75">
      <c r="A26" s="9"/>
      <c r="B26" s="24" t="s">
        <v>30</v>
      </c>
      <c r="C26" s="46">
        <v>50147800</v>
      </c>
      <c r="D26" s="46">
        <v>55785560</v>
      </c>
      <c r="E26" s="46">
        <v>45416911</v>
      </c>
      <c r="F26" s="46">
        <v>53443000</v>
      </c>
      <c r="G26" s="47">
        <v>48108600</v>
      </c>
      <c r="H26" s="48">
        <v>26437500</v>
      </c>
      <c r="I26" s="25">
        <f t="shared" si="0"/>
        <v>17.672027496541975</v>
      </c>
      <c r="J26" s="26">
        <f t="shared" si="1"/>
        <v>-16.50362954022241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31725000</v>
      </c>
      <c r="D28" s="43">
        <v>31935000</v>
      </c>
      <c r="E28" s="43">
        <v>30712915</v>
      </c>
      <c r="F28" s="43">
        <v>16355610</v>
      </c>
      <c r="G28" s="44">
        <v>95000</v>
      </c>
      <c r="H28" s="45">
        <v>65000</v>
      </c>
      <c r="I28" s="38">
        <f t="shared" si="0"/>
        <v>-46.74680016533761</v>
      </c>
      <c r="J28" s="23">
        <f t="shared" si="1"/>
        <v>-87.16101259128065</v>
      </c>
      <c r="K28" s="2"/>
    </row>
    <row r="29" spans="1:11" ht="12.75">
      <c r="A29" s="9"/>
      <c r="B29" s="21" t="s">
        <v>33</v>
      </c>
      <c r="C29" s="43">
        <v>2521000</v>
      </c>
      <c r="D29" s="43">
        <v>7640760</v>
      </c>
      <c r="E29" s="43">
        <v>5503138</v>
      </c>
      <c r="F29" s="43">
        <v>10280600</v>
      </c>
      <c r="G29" s="44">
        <v>45566600</v>
      </c>
      <c r="H29" s="45">
        <v>25265000</v>
      </c>
      <c r="I29" s="38">
        <f t="shared" si="0"/>
        <v>86.81341445553427</v>
      </c>
      <c r="J29" s="23">
        <f t="shared" si="1"/>
        <v>66.20202069683099</v>
      </c>
      <c r="K29" s="2"/>
    </row>
    <row r="30" spans="1:11" ht="12.75">
      <c r="A30" s="9"/>
      <c r="B30" s="21" t="s">
        <v>34</v>
      </c>
      <c r="C30" s="43"/>
      <c r="D30" s="43"/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22.5">
      <c r="A31" s="9"/>
      <c r="B31" s="63" t="s">
        <v>35</v>
      </c>
      <c r="C31" s="43">
        <v>12105000</v>
      </c>
      <c r="D31" s="43">
        <v>12105000</v>
      </c>
      <c r="E31" s="43">
        <v>7266114</v>
      </c>
      <c r="F31" s="43">
        <v>19447590</v>
      </c>
      <c r="G31" s="44">
        <v>800000</v>
      </c>
      <c r="H31" s="45">
        <v>600000</v>
      </c>
      <c r="I31" s="38">
        <f t="shared" si="0"/>
        <v>167.64774128234157</v>
      </c>
      <c r="J31" s="23">
        <f t="shared" si="1"/>
        <v>-56.453858342901775</v>
      </c>
      <c r="K31" s="2"/>
    </row>
    <row r="32" spans="1:11" ht="12.75">
      <c r="A32" s="9"/>
      <c r="B32" s="21" t="s">
        <v>29</v>
      </c>
      <c r="C32" s="43">
        <v>3796800</v>
      </c>
      <c r="D32" s="43">
        <v>4104800</v>
      </c>
      <c r="E32" s="43">
        <v>1934744</v>
      </c>
      <c r="F32" s="43">
        <v>7359200</v>
      </c>
      <c r="G32" s="44">
        <v>1647000</v>
      </c>
      <c r="H32" s="45">
        <v>507500</v>
      </c>
      <c r="I32" s="38">
        <f t="shared" si="0"/>
        <v>280.3707363868295</v>
      </c>
      <c r="J32" s="23">
        <f t="shared" si="1"/>
        <v>-35.98660719982221</v>
      </c>
      <c r="K32" s="2"/>
    </row>
    <row r="33" spans="1:11" ht="13.5" thickBot="1">
      <c r="A33" s="9"/>
      <c r="B33" s="39" t="s">
        <v>36</v>
      </c>
      <c r="C33" s="59">
        <v>50147800</v>
      </c>
      <c r="D33" s="59">
        <v>55785560</v>
      </c>
      <c r="E33" s="59">
        <v>45416911</v>
      </c>
      <c r="F33" s="59">
        <v>53443000</v>
      </c>
      <c r="G33" s="60">
        <v>48108600</v>
      </c>
      <c r="H33" s="61">
        <v>26437500</v>
      </c>
      <c r="I33" s="40">
        <f t="shared" si="0"/>
        <v>17.672027496541975</v>
      </c>
      <c r="J33" s="41">
        <f t="shared" si="1"/>
        <v>-16.50362954022241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66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8058545</v>
      </c>
      <c r="D8" s="43">
        <v>1027834</v>
      </c>
      <c r="E8" s="43">
        <v>2225895</v>
      </c>
      <c r="F8" s="43">
        <v>0</v>
      </c>
      <c r="G8" s="44">
        <v>0</v>
      </c>
      <c r="H8" s="45">
        <v>0</v>
      </c>
      <c r="I8" s="22">
        <f>IF($E8=0,0,(($F8/$E8)-1)*100)</f>
        <v>-100</v>
      </c>
      <c r="J8" s="23">
        <f>IF($E8=0,0,((($H8/$E8)^(1/3))-1)*100)</f>
        <v>-100</v>
      </c>
      <c r="K8" s="2"/>
    </row>
    <row r="9" spans="1:11" ht="12.75">
      <c r="A9" s="5"/>
      <c r="B9" s="21" t="s">
        <v>17</v>
      </c>
      <c r="C9" s="43">
        <v>4150399</v>
      </c>
      <c r="D9" s="43">
        <v>3528712</v>
      </c>
      <c r="E9" s="43">
        <v>3360720</v>
      </c>
      <c r="F9" s="43">
        <v>0</v>
      </c>
      <c r="G9" s="44">
        <v>0</v>
      </c>
      <c r="H9" s="45">
        <v>0</v>
      </c>
      <c r="I9" s="22">
        <f>IF($E9=0,0,(($F9/$E9)-1)*100)</f>
        <v>-100</v>
      </c>
      <c r="J9" s="23">
        <f>IF($E9=0,0,((($H9/$E9)^(1/3))-1)*100)</f>
        <v>-100</v>
      </c>
      <c r="K9" s="2"/>
    </row>
    <row r="10" spans="1:11" ht="12.75">
      <c r="A10" s="5"/>
      <c r="B10" s="21" t="s">
        <v>68</v>
      </c>
      <c r="C10" s="43">
        <v>51984242</v>
      </c>
      <c r="D10" s="43">
        <v>73486031</v>
      </c>
      <c r="E10" s="43">
        <v>55651464</v>
      </c>
      <c r="F10" s="43">
        <v>57673388</v>
      </c>
      <c r="G10" s="44">
        <v>52620754</v>
      </c>
      <c r="H10" s="45">
        <v>55299332</v>
      </c>
      <c r="I10" s="22">
        <f aca="true" t="shared" si="0" ref="I10:I33">IF($E10=0,0,(($F10/$E10)-1)*100)</f>
        <v>3.633191033393124</v>
      </c>
      <c r="J10" s="23">
        <f aca="true" t="shared" si="1" ref="J10:J33">IF($E10=0,0,((($H10/$E10)^(1/3))-1)*100)</f>
        <v>-0.21136150844817125</v>
      </c>
      <c r="K10" s="2"/>
    </row>
    <row r="11" spans="1:11" ht="12.75">
      <c r="A11" s="9"/>
      <c r="B11" s="24" t="s">
        <v>18</v>
      </c>
      <c r="C11" s="46">
        <v>64193186</v>
      </c>
      <c r="D11" s="46">
        <v>78042577</v>
      </c>
      <c r="E11" s="46">
        <v>61238079</v>
      </c>
      <c r="F11" s="46">
        <v>57673388</v>
      </c>
      <c r="G11" s="47">
        <v>52620754</v>
      </c>
      <c r="H11" s="48">
        <v>55299332</v>
      </c>
      <c r="I11" s="25">
        <f t="shared" si="0"/>
        <v>-5.821036613509712</v>
      </c>
      <c r="J11" s="26">
        <f t="shared" si="1"/>
        <v>-3.34311930667196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13084143</v>
      </c>
      <c r="D13" s="43">
        <v>12878443</v>
      </c>
      <c r="E13" s="43">
        <v>12544968</v>
      </c>
      <c r="F13" s="43">
        <v>9985512</v>
      </c>
      <c r="G13" s="44">
        <v>10826678</v>
      </c>
      <c r="H13" s="45">
        <v>11685694</v>
      </c>
      <c r="I13" s="22">
        <f t="shared" si="0"/>
        <v>-20.402252122125773</v>
      </c>
      <c r="J13" s="23">
        <f t="shared" si="1"/>
        <v>-2.33739206307928</v>
      </c>
      <c r="K13" s="2"/>
    </row>
    <row r="14" spans="1:11" ht="12.75">
      <c r="A14" s="5"/>
      <c r="B14" s="21" t="s">
        <v>69</v>
      </c>
      <c r="C14" s="43">
        <v>209765</v>
      </c>
      <c r="D14" s="43">
        <v>257240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1513200</v>
      </c>
      <c r="D16" s="43">
        <v>1693200</v>
      </c>
      <c r="E16" s="43">
        <v>1936596</v>
      </c>
      <c r="F16" s="43">
        <v>0</v>
      </c>
      <c r="G16" s="44">
        <v>0</v>
      </c>
      <c r="H16" s="45">
        <v>0</v>
      </c>
      <c r="I16" s="22">
        <f t="shared" si="0"/>
        <v>-100</v>
      </c>
      <c r="J16" s="23">
        <f t="shared" si="1"/>
        <v>-100</v>
      </c>
      <c r="K16" s="2"/>
    </row>
    <row r="17" spans="1:11" ht="12.75">
      <c r="A17" s="5"/>
      <c r="B17" s="21" t="s">
        <v>22</v>
      </c>
      <c r="C17" s="43">
        <v>40398974</v>
      </c>
      <c r="D17" s="43">
        <v>58076517</v>
      </c>
      <c r="E17" s="43">
        <v>41640611</v>
      </c>
      <c r="F17" s="43">
        <v>41760150</v>
      </c>
      <c r="G17" s="44">
        <v>35047676</v>
      </c>
      <c r="H17" s="45">
        <v>37425871</v>
      </c>
      <c r="I17" s="29">
        <f t="shared" si="0"/>
        <v>0.2870731171547902</v>
      </c>
      <c r="J17" s="30">
        <f t="shared" si="1"/>
        <v>-3.4946016664381463</v>
      </c>
      <c r="K17" s="2"/>
    </row>
    <row r="18" spans="1:11" ht="12.75">
      <c r="A18" s="5"/>
      <c r="B18" s="24" t="s">
        <v>23</v>
      </c>
      <c r="C18" s="46">
        <v>55206082</v>
      </c>
      <c r="D18" s="46">
        <v>72905400</v>
      </c>
      <c r="E18" s="46">
        <v>56122175</v>
      </c>
      <c r="F18" s="46">
        <v>51745662</v>
      </c>
      <c r="G18" s="47">
        <v>45874354</v>
      </c>
      <c r="H18" s="48">
        <v>49111565</v>
      </c>
      <c r="I18" s="25">
        <f t="shared" si="0"/>
        <v>-7.798188505702064</v>
      </c>
      <c r="J18" s="26">
        <f t="shared" si="1"/>
        <v>-4.350414279472769</v>
      </c>
      <c r="K18" s="2"/>
    </row>
    <row r="19" spans="1:11" ht="23.25" customHeight="1">
      <c r="A19" s="31"/>
      <c r="B19" s="32" t="s">
        <v>24</v>
      </c>
      <c r="C19" s="52">
        <v>8987104</v>
      </c>
      <c r="D19" s="52">
        <v>5137177</v>
      </c>
      <c r="E19" s="52">
        <v>5115904</v>
      </c>
      <c r="F19" s="53">
        <v>5927726</v>
      </c>
      <c r="G19" s="54">
        <v>6746400</v>
      </c>
      <c r="H19" s="55">
        <v>6187767</v>
      </c>
      <c r="I19" s="33">
        <f t="shared" si="0"/>
        <v>15.868593312149715</v>
      </c>
      <c r="J19" s="34">
        <f t="shared" si="1"/>
        <v>6.546009490562765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/>
      <c r="D22" s="43"/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27</v>
      </c>
      <c r="C23" s="43">
        <v>343400</v>
      </c>
      <c r="D23" s="43">
        <v>343400</v>
      </c>
      <c r="E23" s="43">
        <v>133815</v>
      </c>
      <c r="F23" s="43">
        <v>100000</v>
      </c>
      <c r="G23" s="44">
        <v>69513</v>
      </c>
      <c r="H23" s="45">
        <v>73684</v>
      </c>
      <c r="I23" s="38">
        <f t="shared" si="0"/>
        <v>-25.269962261330946</v>
      </c>
      <c r="J23" s="23">
        <f t="shared" si="1"/>
        <v>-18.0360653308383</v>
      </c>
      <c r="K23" s="2"/>
    </row>
    <row r="24" spans="1:11" ht="12.75">
      <c r="A24" s="9"/>
      <c r="B24" s="21" t="s">
        <v>28</v>
      </c>
      <c r="C24" s="43">
        <v>9285000</v>
      </c>
      <c r="D24" s="43">
        <v>9285000</v>
      </c>
      <c r="E24" s="43">
        <v>5544083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1" t="s">
        <v>29</v>
      </c>
      <c r="C25" s="43"/>
      <c r="D25" s="43"/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30</v>
      </c>
      <c r="C26" s="46">
        <v>9628400</v>
      </c>
      <c r="D26" s="46">
        <v>9628400</v>
      </c>
      <c r="E26" s="46">
        <v>5677898</v>
      </c>
      <c r="F26" s="46">
        <v>100000</v>
      </c>
      <c r="G26" s="47">
        <v>69513</v>
      </c>
      <c r="H26" s="48">
        <v>73684</v>
      </c>
      <c r="I26" s="25">
        <f t="shared" si="0"/>
        <v>-98.23878484608213</v>
      </c>
      <c r="J26" s="26">
        <f t="shared" si="1"/>
        <v>-76.5003242898962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/>
      <c r="D28" s="43"/>
      <c r="E28" s="43">
        <v>13084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33</v>
      </c>
      <c r="C29" s="43"/>
      <c r="D29" s="43"/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34</v>
      </c>
      <c r="C30" s="43"/>
      <c r="D30" s="43"/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22.5">
      <c r="A31" s="9"/>
      <c r="B31" s="63" t="s">
        <v>35</v>
      </c>
      <c r="C31" s="43">
        <v>7461000</v>
      </c>
      <c r="D31" s="43">
        <v>7461000</v>
      </c>
      <c r="E31" s="43">
        <v>4992338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2.75">
      <c r="A32" s="9"/>
      <c r="B32" s="21" t="s">
        <v>29</v>
      </c>
      <c r="C32" s="43">
        <v>2167400</v>
      </c>
      <c r="D32" s="43">
        <v>2167400</v>
      </c>
      <c r="E32" s="43">
        <v>672476</v>
      </c>
      <c r="F32" s="43">
        <v>100000</v>
      </c>
      <c r="G32" s="44">
        <v>69513</v>
      </c>
      <c r="H32" s="45">
        <v>73684</v>
      </c>
      <c r="I32" s="38">
        <f t="shared" si="0"/>
        <v>-85.12958083262451</v>
      </c>
      <c r="J32" s="23">
        <f t="shared" si="1"/>
        <v>-52.14814241975858</v>
      </c>
      <c r="K32" s="2"/>
    </row>
    <row r="33" spans="1:11" ht="13.5" thickBot="1">
      <c r="A33" s="9"/>
      <c r="B33" s="39" t="s">
        <v>36</v>
      </c>
      <c r="C33" s="59">
        <v>9628400</v>
      </c>
      <c r="D33" s="59">
        <v>9628400</v>
      </c>
      <c r="E33" s="59">
        <v>5677898</v>
      </c>
      <c r="F33" s="59">
        <v>100000</v>
      </c>
      <c r="G33" s="60">
        <v>69513</v>
      </c>
      <c r="H33" s="61">
        <v>73684</v>
      </c>
      <c r="I33" s="40">
        <f t="shared" si="0"/>
        <v>-98.23878484608213</v>
      </c>
      <c r="J33" s="41">
        <f t="shared" si="1"/>
        <v>-76.5003242898962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39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37642572</v>
      </c>
      <c r="D8" s="43">
        <v>37411124</v>
      </c>
      <c r="E8" s="43">
        <v>38422007</v>
      </c>
      <c r="F8" s="43">
        <v>25534944</v>
      </c>
      <c r="G8" s="44">
        <v>27559740</v>
      </c>
      <c r="H8" s="45">
        <v>29745619</v>
      </c>
      <c r="I8" s="22">
        <f>IF($E8=0,0,(($F8/$E8)-1)*100)</f>
        <v>-33.540837676699184</v>
      </c>
      <c r="J8" s="23">
        <f>IF($E8=0,0,((($H8/$E8)^(1/3))-1)*100)</f>
        <v>-8.177808299275302</v>
      </c>
      <c r="K8" s="2"/>
    </row>
    <row r="9" spans="1:11" ht="12.75">
      <c r="A9" s="5"/>
      <c r="B9" s="21" t="s">
        <v>17</v>
      </c>
      <c r="C9" s="43">
        <v>62423488</v>
      </c>
      <c r="D9" s="43">
        <v>59346306</v>
      </c>
      <c r="E9" s="43">
        <v>65526237</v>
      </c>
      <c r="F9" s="43">
        <v>56734107</v>
      </c>
      <c r="G9" s="44">
        <v>69173676</v>
      </c>
      <c r="H9" s="45">
        <v>84400672</v>
      </c>
      <c r="I9" s="22">
        <f>IF($E9=0,0,(($F9/$E9)-1)*100)</f>
        <v>-13.417724567336286</v>
      </c>
      <c r="J9" s="23">
        <f>IF($E9=0,0,((($H9/$E9)^(1/3))-1)*100)</f>
        <v>8.80367355011935</v>
      </c>
      <c r="K9" s="2"/>
    </row>
    <row r="10" spans="1:11" ht="12.75">
      <c r="A10" s="5"/>
      <c r="B10" s="21" t="s">
        <v>68</v>
      </c>
      <c r="C10" s="43">
        <v>29315987</v>
      </c>
      <c r="D10" s="43">
        <v>87856028</v>
      </c>
      <c r="E10" s="43">
        <v>75349176</v>
      </c>
      <c r="F10" s="43">
        <v>99323714</v>
      </c>
      <c r="G10" s="44">
        <v>62490710</v>
      </c>
      <c r="H10" s="45">
        <v>70336982</v>
      </c>
      <c r="I10" s="22">
        <f aca="true" t="shared" si="0" ref="I10:I33">IF($E10=0,0,(($F10/$E10)-1)*100)</f>
        <v>31.817916628577336</v>
      </c>
      <c r="J10" s="23">
        <f aca="true" t="shared" si="1" ref="J10:J33">IF($E10=0,0,((($H10/$E10)^(1/3))-1)*100)</f>
        <v>-2.268385299005893</v>
      </c>
      <c r="K10" s="2"/>
    </row>
    <row r="11" spans="1:11" ht="12.75">
      <c r="A11" s="9"/>
      <c r="B11" s="24" t="s">
        <v>18</v>
      </c>
      <c r="C11" s="46">
        <v>129382047</v>
      </c>
      <c r="D11" s="46">
        <v>184613458</v>
      </c>
      <c r="E11" s="46">
        <v>179297420</v>
      </c>
      <c r="F11" s="46">
        <v>181592765</v>
      </c>
      <c r="G11" s="47">
        <v>159224126</v>
      </c>
      <c r="H11" s="48">
        <v>184483273</v>
      </c>
      <c r="I11" s="25">
        <f t="shared" si="0"/>
        <v>1.28018852697378</v>
      </c>
      <c r="J11" s="26">
        <f t="shared" si="1"/>
        <v>0.9549577962886691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43983593</v>
      </c>
      <c r="D13" s="43">
        <v>43983593</v>
      </c>
      <c r="E13" s="43">
        <v>44677477</v>
      </c>
      <c r="F13" s="43">
        <v>52577128</v>
      </c>
      <c r="G13" s="44">
        <v>56257560</v>
      </c>
      <c r="H13" s="45">
        <v>60195586</v>
      </c>
      <c r="I13" s="22">
        <f t="shared" si="0"/>
        <v>17.68150650046778</v>
      </c>
      <c r="J13" s="23">
        <f t="shared" si="1"/>
        <v>10.448206724248976</v>
      </c>
      <c r="K13" s="2"/>
    </row>
    <row r="14" spans="1:11" ht="12.75">
      <c r="A14" s="5"/>
      <c r="B14" s="21" t="s">
        <v>69</v>
      </c>
      <c r="C14" s="43">
        <v>2853274</v>
      </c>
      <c r="D14" s="43">
        <v>467654</v>
      </c>
      <c r="E14" s="43">
        <v>0</v>
      </c>
      <c r="F14" s="43">
        <v>2500000</v>
      </c>
      <c r="G14" s="44">
        <v>2625001</v>
      </c>
      <c r="H14" s="45">
        <v>2756251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30088887</v>
      </c>
      <c r="D16" s="43">
        <v>30065949</v>
      </c>
      <c r="E16" s="43">
        <v>30933357</v>
      </c>
      <c r="F16" s="43">
        <v>37726538</v>
      </c>
      <c r="G16" s="44">
        <v>47604203</v>
      </c>
      <c r="H16" s="45">
        <v>60109438</v>
      </c>
      <c r="I16" s="22">
        <f t="shared" si="0"/>
        <v>21.960697637828307</v>
      </c>
      <c r="J16" s="23">
        <f t="shared" si="1"/>
        <v>24.787726167073963</v>
      </c>
      <c r="K16" s="2"/>
    </row>
    <row r="17" spans="1:11" ht="12.75">
      <c r="A17" s="5"/>
      <c r="B17" s="21" t="s">
        <v>22</v>
      </c>
      <c r="C17" s="43">
        <v>50494182</v>
      </c>
      <c r="D17" s="43">
        <v>43686699</v>
      </c>
      <c r="E17" s="43">
        <v>31868387</v>
      </c>
      <c r="F17" s="43">
        <v>70773748</v>
      </c>
      <c r="G17" s="44">
        <v>70789939</v>
      </c>
      <c r="H17" s="45">
        <v>77529931</v>
      </c>
      <c r="I17" s="29">
        <f t="shared" si="0"/>
        <v>122.08136232310723</v>
      </c>
      <c r="J17" s="30">
        <f t="shared" si="1"/>
        <v>34.494060333334154</v>
      </c>
      <c r="K17" s="2"/>
    </row>
    <row r="18" spans="1:11" ht="12.75">
      <c r="A18" s="5"/>
      <c r="B18" s="24" t="s">
        <v>23</v>
      </c>
      <c r="C18" s="46">
        <v>127419936</v>
      </c>
      <c r="D18" s="46">
        <v>118203895</v>
      </c>
      <c r="E18" s="46">
        <v>107479221</v>
      </c>
      <c r="F18" s="46">
        <v>163577414</v>
      </c>
      <c r="G18" s="47">
        <v>177276703</v>
      </c>
      <c r="H18" s="48">
        <v>200591206</v>
      </c>
      <c r="I18" s="25">
        <f t="shared" si="0"/>
        <v>52.19445440528454</v>
      </c>
      <c r="J18" s="26">
        <f t="shared" si="1"/>
        <v>23.120147317017658</v>
      </c>
      <c r="K18" s="2"/>
    </row>
    <row r="19" spans="1:11" ht="23.25" customHeight="1">
      <c r="A19" s="31"/>
      <c r="B19" s="32" t="s">
        <v>24</v>
      </c>
      <c r="C19" s="52">
        <v>1962111</v>
      </c>
      <c r="D19" s="52">
        <v>66409563</v>
      </c>
      <c r="E19" s="52">
        <v>71818199</v>
      </c>
      <c r="F19" s="53">
        <v>18015351</v>
      </c>
      <c r="G19" s="54">
        <v>-18052577</v>
      </c>
      <c r="H19" s="55">
        <v>-16107933</v>
      </c>
      <c r="I19" s="33">
        <f t="shared" si="0"/>
        <v>-74.91534005189966</v>
      </c>
      <c r="J19" s="34">
        <f t="shared" si="1"/>
        <v>-160.7577619756831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>
        <v>17928300</v>
      </c>
      <c r="D22" s="43">
        <v>2300000</v>
      </c>
      <c r="E22" s="43">
        <v>2285400</v>
      </c>
      <c r="F22" s="43">
        <v>15000000</v>
      </c>
      <c r="G22" s="44">
        <v>0</v>
      </c>
      <c r="H22" s="45">
        <v>0</v>
      </c>
      <c r="I22" s="38">
        <f t="shared" si="0"/>
        <v>556.3402467839328</v>
      </c>
      <c r="J22" s="23">
        <f t="shared" si="1"/>
        <v>-100</v>
      </c>
      <c r="K22" s="2"/>
    </row>
    <row r="23" spans="1:11" ht="12.75">
      <c r="A23" s="9"/>
      <c r="B23" s="21" t="s">
        <v>27</v>
      </c>
      <c r="C23" s="43"/>
      <c r="D23" s="43"/>
      <c r="E23" s="43">
        <v>0</v>
      </c>
      <c r="F23" s="43">
        <v>4932918</v>
      </c>
      <c r="G23" s="44">
        <v>992971</v>
      </c>
      <c r="H23" s="45">
        <v>412620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28</v>
      </c>
      <c r="C24" s="43">
        <v>20553678</v>
      </c>
      <c r="D24" s="43">
        <v>61576878</v>
      </c>
      <c r="E24" s="43">
        <v>42906109</v>
      </c>
      <c r="F24" s="43">
        <v>42865000</v>
      </c>
      <c r="G24" s="44">
        <v>22798000</v>
      </c>
      <c r="H24" s="45">
        <v>24046000</v>
      </c>
      <c r="I24" s="38">
        <f t="shared" si="0"/>
        <v>-0.09581153117380614</v>
      </c>
      <c r="J24" s="23">
        <f t="shared" si="1"/>
        <v>-17.553054529805035</v>
      </c>
      <c r="K24" s="2"/>
    </row>
    <row r="25" spans="1:11" ht="12.75">
      <c r="A25" s="9"/>
      <c r="B25" s="21" t="s">
        <v>29</v>
      </c>
      <c r="C25" s="43">
        <v>1700942</v>
      </c>
      <c r="D25" s="43">
        <v>5871401</v>
      </c>
      <c r="E25" s="43">
        <v>4620126</v>
      </c>
      <c r="F25" s="43">
        <v>0</v>
      </c>
      <c r="G25" s="44">
        <v>0</v>
      </c>
      <c r="H25" s="45">
        <v>0</v>
      </c>
      <c r="I25" s="38">
        <f t="shared" si="0"/>
        <v>-100</v>
      </c>
      <c r="J25" s="23">
        <f t="shared" si="1"/>
        <v>-100</v>
      </c>
      <c r="K25" s="2"/>
    </row>
    <row r="26" spans="1:11" ht="12.75">
      <c r="A26" s="9"/>
      <c r="B26" s="24" t="s">
        <v>30</v>
      </c>
      <c r="C26" s="46">
        <v>40182920</v>
      </c>
      <c r="D26" s="46">
        <v>69748279</v>
      </c>
      <c r="E26" s="46">
        <v>49811635</v>
      </c>
      <c r="F26" s="46">
        <v>62797918</v>
      </c>
      <c r="G26" s="47">
        <v>23790971</v>
      </c>
      <c r="H26" s="48">
        <v>24458620</v>
      </c>
      <c r="I26" s="25">
        <f t="shared" si="0"/>
        <v>26.07078245875687</v>
      </c>
      <c r="J26" s="26">
        <f t="shared" si="1"/>
        <v>-21.10786348819469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25096700</v>
      </c>
      <c r="D28" s="43">
        <v>17878047</v>
      </c>
      <c r="E28" s="43">
        <v>11174562</v>
      </c>
      <c r="F28" s="43">
        <v>44714000</v>
      </c>
      <c r="G28" s="44">
        <v>15580000</v>
      </c>
      <c r="H28" s="45">
        <v>16437000</v>
      </c>
      <c r="I28" s="38">
        <f t="shared" si="0"/>
        <v>300.1409630194007</v>
      </c>
      <c r="J28" s="23">
        <f t="shared" si="1"/>
        <v>13.727113171145122</v>
      </c>
      <c r="K28" s="2"/>
    </row>
    <row r="29" spans="1:11" ht="12.75">
      <c r="A29" s="9"/>
      <c r="B29" s="21" t="s">
        <v>33</v>
      </c>
      <c r="C29" s="43">
        <v>781378</v>
      </c>
      <c r="D29" s="43">
        <v>1835820</v>
      </c>
      <c r="E29" s="43">
        <v>946511</v>
      </c>
      <c r="F29" s="43">
        <v>430000</v>
      </c>
      <c r="G29" s="44">
        <v>600000</v>
      </c>
      <c r="H29" s="45">
        <v>0</v>
      </c>
      <c r="I29" s="38">
        <f t="shared" si="0"/>
        <v>-54.569994432183044</v>
      </c>
      <c r="J29" s="23">
        <f t="shared" si="1"/>
        <v>-100</v>
      </c>
      <c r="K29" s="2"/>
    </row>
    <row r="30" spans="1:11" ht="12.75">
      <c r="A30" s="9"/>
      <c r="B30" s="21" t="s">
        <v>34</v>
      </c>
      <c r="C30" s="43">
        <v>6675600</v>
      </c>
      <c r="D30" s="43">
        <v>39803536</v>
      </c>
      <c r="E30" s="43">
        <v>28825787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22.5">
      <c r="A31" s="9"/>
      <c r="B31" s="63" t="s">
        <v>35</v>
      </c>
      <c r="C31" s="43">
        <v>3628300</v>
      </c>
      <c r="D31" s="43">
        <v>4700870</v>
      </c>
      <c r="E31" s="43">
        <v>3843172</v>
      </c>
      <c r="F31" s="43">
        <v>600000</v>
      </c>
      <c r="G31" s="44">
        <v>0</v>
      </c>
      <c r="H31" s="45">
        <v>0</v>
      </c>
      <c r="I31" s="38">
        <f t="shared" si="0"/>
        <v>-84.3878962482033</v>
      </c>
      <c r="J31" s="23">
        <f t="shared" si="1"/>
        <v>-100</v>
      </c>
      <c r="K31" s="2"/>
    </row>
    <row r="32" spans="1:11" ht="12.75">
      <c r="A32" s="9"/>
      <c r="B32" s="21" t="s">
        <v>29</v>
      </c>
      <c r="C32" s="43">
        <v>4000942</v>
      </c>
      <c r="D32" s="43">
        <v>5530006</v>
      </c>
      <c r="E32" s="43">
        <v>5021604</v>
      </c>
      <c r="F32" s="43">
        <v>17053918</v>
      </c>
      <c r="G32" s="44">
        <v>7610971</v>
      </c>
      <c r="H32" s="45">
        <v>8021620</v>
      </c>
      <c r="I32" s="38">
        <f t="shared" si="0"/>
        <v>239.61096892546686</v>
      </c>
      <c r="J32" s="23">
        <f t="shared" si="1"/>
        <v>16.897854688152147</v>
      </c>
      <c r="K32" s="2"/>
    </row>
    <row r="33" spans="1:11" ht="13.5" thickBot="1">
      <c r="A33" s="9"/>
      <c r="B33" s="39" t="s">
        <v>36</v>
      </c>
      <c r="C33" s="59">
        <v>40182920</v>
      </c>
      <c r="D33" s="59">
        <v>69748279</v>
      </c>
      <c r="E33" s="59">
        <v>49811636</v>
      </c>
      <c r="F33" s="59">
        <v>62797918</v>
      </c>
      <c r="G33" s="60">
        <v>23790971</v>
      </c>
      <c r="H33" s="61">
        <v>24458620</v>
      </c>
      <c r="I33" s="40">
        <f t="shared" si="0"/>
        <v>26.07077992780642</v>
      </c>
      <c r="J33" s="41">
        <f t="shared" si="1"/>
        <v>-21.10786401613115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40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32130127</v>
      </c>
      <c r="D8" s="43">
        <v>30796000</v>
      </c>
      <c r="E8" s="43">
        <v>32413726</v>
      </c>
      <c r="F8" s="43">
        <v>33800970</v>
      </c>
      <c r="G8" s="44">
        <v>38747200</v>
      </c>
      <c r="H8" s="45">
        <v>44006350</v>
      </c>
      <c r="I8" s="22">
        <f>IF($E8=0,0,(($F8/$E8)-1)*100)</f>
        <v>4.279804179254176</v>
      </c>
      <c r="J8" s="23">
        <f>IF($E8=0,0,((($H8/$E8)^(1/3))-1)*100)</f>
        <v>10.729191949251549</v>
      </c>
      <c r="K8" s="2"/>
    </row>
    <row r="9" spans="1:11" ht="12.75">
      <c r="A9" s="5"/>
      <c r="B9" s="21" t="s">
        <v>17</v>
      </c>
      <c r="C9" s="43">
        <v>87506300</v>
      </c>
      <c r="D9" s="43">
        <v>89251000</v>
      </c>
      <c r="E9" s="43">
        <v>86004544</v>
      </c>
      <c r="F9" s="43">
        <v>90883000</v>
      </c>
      <c r="G9" s="44">
        <v>99301000</v>
      </c>
      <c r="H9" s="45">
        <v>107364000</v>
      </c>
      <c r="I9" s="22">
        <f>IF($E9=0,0,(($F9/$E9)-1)*100)</f>
        <v>5.672323546067526</v>
      </c>
      <c r="J9" s="23">
        <f>IF($E9=0,0,((($H9/$E9)^(1/3))-1)*100)</f>
        <v>7.674392119999474</v>
      </c>
      <c r="K9" s="2"/>
    </row>
    <row r="10" spans="1:11" ht="12.75">
      <c r="A10" s="5"/>
      <c r="B10" s="21" t="s">
        <v>68</v>
      </c>
      <c r="C10" s="43">
        <v>39220822</v>
      </c>
      <c r="D10" s="43">
        <v>52357000</v>
      </c>
      <c r="E10" s="43">
        <v>49021158</v>
      </c>
      <c r="F10" s="43">
        <v>60609437</v>
      </c>
      <c r="G10" s="44">
        <v>56604288</v>
      </c>
      <c r="H10" s="45">
        <v>57818937</v>
      </c>
      <c r="I10" s="22">
        <f aca="true" t="shared" si="0" ref="I10:I33">IF($E10=0,0,(($F10/$E10)-1)*100)</f>
        <v>23.639341608372444</v>
      </c>
      <c r="J10" s="23">
        <f aca="true" t="shared" si="1" ref="J10:J33">IF($E10=0,0,((($H10/$E10)^(1/3))-1)*100)</f>
        <v>5.656327804764283</v>
      </c>
      <c r="K10" s="2"/>
    </row>
    <row r="11" spans="1:11" ht="12.75">
      <c r="A11" s="9"/>
      <c r="B11" s="24" t="s">
        <v>18</v>
      </c>
      <c r="C11" s="46">
        <v>158857249</v>
      </c>
      <c r="D11" s="46">
        <v>172404000</v>
      </c>
      <c r="E11" s="46">
        <v>167439428</v>
      </c>
      <c r="F11" s="46">
        <v>185293407</v>
      </c>
      <c r="G11" s="47">
        <v>194652488</v>
      </c>
      <c r="H11" s="48">
        <v>209189287</v>
      </c>
      <c r="I11" s="25">
        <f t="shared" si="0"/>
        <v>10.662947916902832</v>
      </c>
      <c r="J11" s="26">
        <f t="shared" si="1"/>
        <v>7.702860011649659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61517036</v>
      </c>
      <c r="D13" s="43">
        <v>61224000</v>
      </c>
      <c r="E13" s="43">
        <v>57090174</v>
      </c>
      <c r="F13" s="43">
        <v>65443049</v>
      </c>
      <c r="G13" s="44">
        <v>70625000</v>
      </c>
      <c r="H13" s="45">
        <v>76269000</v>
      </c>
      <c r="I13" s="22">
        <f t="shared" si="0"/>
        <v>14.63102039240589</v>
      </c>
      <c r="J13" s="23">
        <f t="shared" si="1"/>
        <v>10.135897487908352</v>
      </c>
      <c r="K13" s="2"/>
    </row>
    <row r="14" spans="1:11" ht="12.75">
      <c r="A14" s="5"/>
      <c r="B14" s="21" t="s">
        <v>69</v>
      </c>
      <c r="C14" s="43">
        <v>830100</v>
      </c>
      <c r="D14" s="43">
        <v>830000</v>
      </c>
      <c r="E14" s="43">
        <v>89903</v>
      </c>
      <c r="F14" s="43">
        <v>872000</v>
      </c>
      <c r="G14" s="44">
        <v>951000</v>
      </c>
      <c r="H14" s="45">
        <v>1027000</v>
      </c>
      <c r="I14" s="22">
        <f t="shared" si="0"/>
        <v>869.9342624828982</v>
      </c>
      <c r="J14" s="23">
        <f t="shared" si="1"/>
        <v>125.21574711734047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31187300</v>
      </c>
      <c r="D16" s="43">
        <v>31366000</v>
      </c>
      <c r="E16" s="43">
        <v>39830566</v>
      </c>
      <c r="F16" s="43">
        <v>35298000</v>
      </c>
      <c r="G16" s="44">
        <v>38475000</v>
      </c>
      <c r="H16" s="45">
        <v>41553000</v>
      </c>
      <c r="I16" s="22">
        <f t="shared" si="0"/>
        <v>-11.379617352161153</v>
      </c>
      <c r="J16" s="23">
        <f t="shared" si="1"/>
        <v>1.4211744584449404</v>
      </c>
      <c r="K16" s="2"/>
    </row>
    <row r="17" spans="1:11" ht="12.75">
      <c r="A17" s="5"/>
      <c r="B17" s="21" t="s">
        <v>22</v>
      </c>
      <c r="C17" s="43">
        <v>54278634</v>
      </c>
      <c r="D17" s="43">
        <v>58578000</v>
      </c>
      <c r="E17" s="43">
        <v>46042236</v>
      </c>
      <c r="F17" s="43">
        <v>70255912</v>
      </c>
      <c r="G17" s="44">
        <v>68659090</v>
      </c>
      <c r="H17" s="45">
        <v>74421362</v>
      </c>
      <c r="I17" s="29">
        <f t="shared" si="0"/>
        <v>52.59013919306612</v>
      </c>
      <c r="J17" s="30">
        <f t="shared" si="1"/>
        <v>17.358279968977786</v>
      </c>
      <c r="K17" s="2"/>
    </row>
    <row r="18" spans="1:11" ht="12.75">
      <c r="A18" s="5"/>
      <c r="B18" s="24" t="s">
        <v>23</v>
      </c>
      <c r="C18" s="46">
        <v>147813070</v>
      </c>
      <c r="D18" s="46">
        <v>151998000</v>
      </c>
      <c r="E18" s="46">
        <v>143052879</v>
      </c>
      <c r="F18" s="46">
        <v>171868961</v>
      </c>
      <c r="G18" s="47">
        <v>178710090</v>
      </c>
      <c r="H18" s="48">
        <v>193270362</v>
      </c>
      <c r="I18" s="25">
        <f t="shared" si="0"/>
        <v>20.14365750723548</v>
      </c>
      <c r="J18" s="26">
        <f t="shared" si="1"/>
        <v>10.549356562297007</v>
      </c>
      <c r="K18" s="2"/>
    </row>
    <row r="19" spans="1:11" ht="23.25" customHeight="1">
      <c r="A19" s="31"/>
      <c r="B19" s="32" t="s">
        <v>24</v>
      </c>
      <c r="C19" s="52">
        <v>11044179</v>
      </c>
      <c r="D19" s="52">
        <v>20406000</v>
      </c>
      <c r="E19" s="52">
        <v>24386549</v>
      </c>
      <c r="F19" s="53">
        <v>13424446</v>
      </c>
      <c r="G19" s="54">
        <v>15942398</v>
      </c>
      <c r="H19" s="55">
        <v>15918925</v>
      </c>
      <c r="I19" s="33">
        <f t="shared" si="0"/>
        <v>-44.95143203739078</v>
      </c>
      <c r="J19" s="34">
        <f t="shared" si="1"/>
        <v>-13.253000205770638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>
        <v>11200000</v>
      </c>
      <c r="D22" s="43">
        <v>13040000</v>
      </c>
      <c r="E22" s="43">
        <v>10672366</v>
      </c>
      <c r="F22" s="43">
        <v>4000000</v>
      </c>
      <c r="G22" s="44">
        <v>5373000</v>
      </c>
      <c r="H22" s="45">
        <v>2000000</v>
      </c>
      <c r="I22" s="38">
        <f t="shared" si="0"/>
        <v>-62.52002601859794</v>
      </c>
      <c r="J22" s="23">
        <f t="shared" si="1"/>
        <v>-42.774478161495</v>
      </c>
      <c r="K22" s="2"/>
    </row>
    <row r="23" spans="1:11" ht="12.75">
      <c r="A23" s="9"/>
      <c r="B23" s="21" t="s">
        <v>27</v>
      </c>
      <c r="C23" s="43">
        <v>9318700</v>
      </c>
      <c r="D23" s="43">
        <v>7852700</v>
      </c>
      <c r="E23" s="43">
        <v>9025552</v>
      </c>
      <c r="F23" s="43">
        <v>17720400</v>
      </c>
      <c r="G23" s="44">
        <v>26740190</v>
      </c>
      <c r="H23" s="45">
        <v>8963009</v>
      </c>
      <c r="I23" s="38">
        <f t="shared" si="0"/>
        <v>96.33591385878671</v>
      </c>
      <c r="J23" s="23">
        <f t="shared" si="1"/>
        <v>-0.23152055280611927</v>
      </c>
      <c r="K23" s="2"/>
    </row>
    <row r="24" spans="1:11" ht="12.75">
      <c r="A24" s="9"/>
      <c r="B24" s="21" t="s">
        <v>28</v>
      </c>
      <c r="C24" s="43">
        <v>11624000</v>
      </c>
      <c r="D24" s="43">
        <v>19953648</v>
      </c>
      <c r="E24" s="43">
        <v>14172497</v>
      </c>
      <c r="F24" s="43">
        <v>14545119</v>
      </c>
      <c r="G24" s="44">
        <v>14502515</v>
      </c>
      <c r="H24" s="45">
        <v>13706575</v>
      </c>
      <c r="I24" s="38">
        <f t="shared" si="0"/>
        <v>2.6291908899328087</v>
      </c>
      <c r="J24" s="23">
        <f t="shared" si="1"/>
        <v>-1.1080688805277017</v>
      </c>
      <c r="K24" s="2"/>
    </row>
    <row r="25" spans="1:11" ht="12.75">
      <c r="A25" s="9"/>
      <c r="B25" s="21" t="s">
        <v>29</v>
      </c>
      <c r="C25" s="43">
        <v>1800000</v>
      </c>
      <c r="D25" s="43">
        <v>1800000</v>
      </c>
      <c r="E25" s="43">
        <v>0</v>
      </c>
      <c r="F25" s="43">
        <v>0</v>
      </c>
      <c r="G25" s="44">
        <v>2410000</v>
      </c>
      <c r="H25" s="45">
        <v>1680000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30</v>
      </c>
      <c r="C26" s="46">
        <v>33942700</v>
      </c>
      <c r="D26" s="46">
        <v>42646348</v>
      </c>
      <c r="E26" s="46">
        <v>33870415</v>
      </c>
      <c r="F26" s="46">
        <v>36265519</v>
      </c>
      <c r="G26" s="47">
        <v>49025705</v>
      </c>
      <c r="H26" s="48">
        <v>26349584</v>
      </c>
      <c r="I26" s="25">
        <f t="shared" si="0"/>
        <v>7.0713748266739485</v>
      </c>
      <c r="J26" s="26">
        <f t="shared" si="1"/>
        <v>-8.028963335256279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14367000</v>
      </c>
      <c r="D28" s="43">
        <v>13597000</v>
      </c>
      <c r="E28" s="43">
        <v>13288554</v>
      </c>
      <c r="F28" s="43">
        <v>19107000</v>
      </c>
      <c r="G28" s="44">
        <v>26565000</v>
      </c>
      <c r="H28" s="45">
        <v>11977000</v>
      </c>
      <c r="I28" s="38">
        <f t="shared" si="0"/>
        <v>43.785396063409166</v>
      </c>
      <c r="J28" s="23">
        <f t="shared" si="1"/>
        <v>-3.404526728346835</v>
      </c>
      <c r="K28" s="2"/>
    </row>
    <row r="29" spans="1:11" ht="12.75">
      <c r="A29" s="9"/>
      <c r="B29" s="21" t="s">
        <v>33</v>
      </c>
      <c r="C29" s="43">
        <v>3706000</v>
      </c>
      <c r="D29" s="43">
        <v>3940000</v>
      </c>
      <c r="E29" s="43">
        <v>1995262</v>
      </c>
      <c r="F29" s="43">
        <v>515000</v>
      </c>
      <c r="G29" s="44">
        <v>1851000</v>
      </c>
      <c r="H29" s="45">
        <v>498000</v>
      </c>
      <c r="I29" s="38">
        <f t="shared" si="0"/>
        <v>-74.18885339368966</v>
      </c>
      <c r="J29" s="23">
        <f t="shared" si="1"/>
        <v>-37.038296412837504</v>
      </c>
      <c r="K29" s="2"/>
    </row>
    <row r="30" spans="1:11" ht="12.75">
      <c r="A30" s="9"/>
      <c r="B30" s="21" t="s">
        <v>34</v>
      </c>
      <c r="C30" s="43">
        <v>2381000</v>
      </c>
      <c r="D30" s="43">
        <v>8470648</v>
      </c>
      <c r="E30" s="43">
        <v>3845042</v>
      </c>
      <c r="F30" s="43">
        <v>4703119</v>
      </c>
      <c r="G30" s="44">
        <v>1054515</v>
      </c>
      <c r="H30" s="45">
        <v>1111575</v>
      </c>
      <c r="I30" s="38">
        <f t="shared" si="0"/>
        <v>22.316453240302714</v>
      </c>
      <c r="J30" s="23">
        <f t="shared" si="1"/>
        <v>-33.87801325237759</v>
      </c>
      <c r="K30" s="2"/>
    </row>
    <row r="31" spans="1:11" ht="22.5">
      <c r="A31" s="9"/>
      <c r="B31" s="63" t="s">
        <v>35</v>
      </c>
      <c r="C31" s="43">
        <v>3807000</v>
      </c>
      <c r="D31" s="43">
        <v>2852000</v>
      </c>
      <c r="E31" s="43">
        <v>3228604</v>
      </c>
      <c r="F31" s="43">
        <v>3970000</v>
      </c>
      <c r="G31" s="44">
        <v>5487000</v>
      </c>
      <c r="H31" s="45">
        <v>5010000</v>
      </c>
      <c r="I31" s="38">
        <f t="shared" si="0"/>
        <v>22.96336125458558</v>
      </c>
      <c r="J31" s="23">
        <f t="shared" si="1"/>
        <v>15.773096300041733</v>
      </c>
      <c r="K31" s="2"/>
    </row>
    <row r="32" spans="1:11" ht="12.75">
      <c r="A32" s="9"/>
      <c r="B32" s="21" t="s">
        <v>29</v>
      </c>
      <c r="C32" s="43">
        <v>9681700</v>
      </c>
      <c r="D32" s="43">
        <v>13786700</v>
      </c>
      <c r="E32" s="43">
        <v>11512952</v>
      </c>
      <c r="F32" s="43">
        <v>7970400</v>
      </c>
      <c r="G32" s="44">
        <v>14068190</v>
      </c>
      <c r="H32" s="45">
        <v>7753009</v>
      </c>
      <c r="I32" s="38">
        <f t="shared" si="0"/>
        <v>-30.7701447899722</v>
      </c>
      <c r="J32" s="23">
        <f t="shared" si="1"/>
        <v>-12.348127558135612</v>
      </c>
      <c r="K32" s="2"/>
    </row>
    <row r="33" spans="1:11" ht="13.5" thickBot="1">
      <c r="A33" s="9"/>
      <c r="B33" s="39" t="s">
        <v>36</v>
      </c>
      <c r="C33" s="59">
        <v>33942700</v>
      </c>
      <c r="D33" s="59">
        <v>42646348</v>
      </c>
      <c r="E33" s="59">
        <v>33870414</v>
      </c>
      <c r="F33" s="59">
        <v>36265519</v>
      </c>
      <c r="G33" s="60">
        <v>49025705</v>
      </c>
      <c r="H33" s="61">
        <v>26349584</v>
      </c>
      <c r="I33" s="40">
        <f t="shared" si="0"/>
        <v>7.071377987880512</v>
      </c>
      <c r="J33" s="41">
        <f t="shared" si="1"/>
        <v>-8.028962430129694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41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116356046</v>
      </c>
      <c r="D8" s="43">
        <v>116356046</v>
      </c>
      <c r="E8" s="43">
        <v>114552406</v>
      </c>
      <c r="F8" s="43">
        <v>130787014</v>
      </c>
      <c r="G8" s="44">
        <v>131260149</v>
      </c>
      <c r="H8" s="45">
        <v>137623156</v>
      </c>
      <c r="I8" s="22">
        <f>IF($E8=0,0,(($F8/$E8)-1)*100)</f>
        <v>14.172210402983598</v>
      </c>
      <c r="J8" s="23">
        <f>IF($E8=0,0,((($H8/$E8)^(1/3))-1)*100)</f>
        <v>6.307139543975282</v>
      </c>
      <c r="K8" s="2"/>
    </row>
    <row r="9" spans="1:11" ht="12.75">
      <c r="A9" s="5"/>
      <c r="B9" s="21" t="s">
        <v>17</v>
      </c>
      <c r="C9" s="43">
        <v>322733037</v>
      </c>
      <c r="D9" s="43">
        <v>322733037</v>
      </c>
      <c r="E9" s="43">
        <v>336004019</v>
      </c>
      <c r="F9" s="43">
        <v>365708681</v>
      </c>
      <c r="G9" s="44">
        <v>360509441</v>
      </c>
      <c r="H9" s="45">
        <v>367762181</v>
      </c>
      <c r="I9" s="22">
        <f>IF($E9=0,0,(($F9/$E9)-1)*100)</f>
        <v>8.840567469521844</v>
      </c>
      <c r="J9" s="23">
        <f>IF($E9=0,0,((($H9/$E9)^(1/3))-1)*100)</f>
        <v>3.056217425305352</v>
      </c>
      <c r="K9" s="2"/>
    </row>
    <row r="10" spans="1:11" ht="12.75">
      <c r="A10" s="5"/>
      <c r="B10" s="21" t="s">
        <v>68</v>
      </c>
      <c r="C10" s="43">
        <v>172804267</v>
      </c>
      <c r="D10" s="43">
        <v>172804267</v>
      </c>
      <c r="E10" s="43">
        <v>66668876</v>
      </c>
      <c r="F10" s="43">
        <v>138141550</v>
      </c>
      <c r="G10" s="44">
        <v>140583547</v>
      </c>
      <c r="H10" s="45">
        <v>150221048</v>
      </c>
      <c r="I10" s="22">
        <f aca="true" t="shared" si="0" ref="I10:I33">IF($E10=0,0,(($F10/$E10)-1)*100)</f>
        <v>107.20545821111487</v>
      </c>
      <c r="J10" s="23">
        <f aca="true" t="shared" si="1" ref="J10:J33">IF($E10=0,0,((($H10/$E10)^(1/3))-1)*100)</f>
        <v>31.099957654383246</v>
      </c>
      <c r="K10" s="2"/>
    </row>
    <row r="11" spans="1:11" ht="12.75">
      <c r="A11" s="9"/>
      <c r="B11" s="24" t="s">
        <v>18</v>
      </c>
      <c r="C11" s="46">
        <v>611893350</v>
      </c>
      <c r="D11" s="46">
        <v>611893350</v>
      </c>
      <c r="E11" s="46">
        <v>517225301</v>
      </c>
      <c r="F11" s="46">
        <v>634637245</v>
      </c>
      <c r="G11" s="47">
        <v>632353137</v>
      </c>
      <c r="H11" s="48">
        <v>655606385</v>
      </c>
      <c r="I11" s="25">
        <f t="shared" si="0"/>
        <v>22.7003481409352</v>
      </c>
      <c r="J11" s="26">
        <f t="shared" si="1"/>
        <v>8.223391034175908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161400278</v>
      </c>
      <c r="D13" s="43">
        <v>161400278</v>
      </c>
      <c r="E13" s="43">
        <v>133457036</v>
      </c>
      <c r="F13" s="43">
        <v>173130791</v>
      </c>
      <c r="G13" s="44">
        <v>187890073</v>
      </c>
      <c r="H13" s="45">
        <v>202004597</v>
      </c>
      <c r="I13" s="22">
        <f t="shared" si="0"/>
        <v>29.727735748604523</v>
      </c>
      <c r="J13" s="23">
        <f t="shared" si="1"/>
        <v>14.817105041046187</v>
      </c>
      <c r="K13" s="2"/>
    </row>
    <row r="14" spans="1:11" ht="12.75">
      <c r="A14" s="5"/>
      <c r="B14" s="21" t="s">
        <v>69</v>
      </c>
      <c r="C14" s="43">
        <v>14381296</v>
      </c>
      <c r="D14" s="43">
        <v>14381296</v>
      </c>
      <c r="E14" s="43">
        <v>-523804</v>
      </c>
      <c r="F14" s="43">
        <v>16054098</v>
      </c>
      <c r="G14" s="44">
        <v>16856804</v>
      </c>
      <c r="H14" s="45">
        <v>17699644</v>
      </c>
      <c r="I14" s="22">
        <f t="shared" si="0"/>
        <v>-3164.905575367886</v>
      </c>
      <c r="J14" s="23">
        <f t="shared" si="1"/>
        <v>-423.29469152100046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141790700</v>
      </c>
      <c r="D16" s="43">
        <v>141790700</v>
      </c>
      <c r="E16" s="43">
        <v>133630296</v>
      </c>
      <c r="F16" s="43">
        <v>176853000</v>
      </c>
      <c r="G16" s="44">
        <v>215805236</v>
      </c>
      <c r="H16" s="45">
        <v>215000000</v>
      </c>
      <c r="I16" s="22">
        <f t="shared" si="0"/>
        <v>32.344988594502546</v>
      </c>
      <c r="J16" s="23">
        <f t="shared" si="1"/>
        <v>17.177576034905062</v>
      </c>
      <c r="K16" s="2"/>
    </row>
    <row r="17" spans="1:11" ht="12.75">
      <c r="A17" s="5"/>
      <c r="B17" s="21" t="s">
        <v>22</v>
      </c>
      <c r="C17" s="43">
        <v>224341629</v>
      </c>
      <c r="D17" s="43">
        <v>224341629</v>
      </c>
      <c r="E17" s="43">
        <v>109504993</v>
      </c>
      <c r="F17" s="43">
        <v>274317580</v>
      </c>
      <c r="G17" s="44">
        <v>297212339</v>
      </c>
      <c r="H17" s="45">
        <v>314635732</v>
      </c>
      <c r="I17" s="29">
        <f t="shared" si="0"/>
        <v>150.50691524175522</v>
      </c>
      <c r="J17" s="30">
        <f t="shared" si="1"/>
        <v>42.16456925491941</v>
      </c>
      <c r="K17" s="2"/>
    </row>
    <row r="18" spans="1:11" ht="12.75">
      <c r="A18" s="5"/>
      <c r="B18" s="24" t="s">
        <v>23</v>
      </c>
      <c r="C18" s="46">
        <v>541913903</v>
      </c>
      <c r="D18" s="46">
        <v>541913903</v>
      </c>
      <c r="E18" s="46">
        <v>376068521</v>
      </c>
      <c r="F18" s="46">
        <v>640355469</v>
      </c>
      <c r="G18" s="47">
        <v>717764452</v>
      </c>
      <c r="H18" s="48">
        <v>749339973</v>
      </c>
      <c r="I18" s="25">
        <f t="shared" si="0"/>
        <v>70.27627499830011</v>
      </c>
      <c r="J18" s="26">
        <f t="shared" si="1"/>
        <v>25.83572995616994</v>
      </c>
      <c r="K18" s="2"/>
    </row>
    <row r="19" spans="1:11" ht="23.25" customHeight="1">
      <c r="A19" s="31"/>
      <c r="B19" s="32" t="s">
        <v>24</v>
      </c>
      <c r="C19" s="52">
        <v>69979447</v>
      </c>
      <c r="D19" s="52">
        <v>69979447</v>
      </c>
      <c r="E19" s="52">
        <v>141156780</v>
      </c>
      <c r="F19" s="53">
        <v>-5718224</v>
      </c>
      <c r="G19" s="54">
        <v>-85411315</v>
      </c>
      <c r="H19" s="55">
        <v>-93733588</v>
      </c>
      <c r="I19" s="33">
        <f t="shared" si="0"/>
        <v>-104.05097367622017</v>
      </c>
      <c r="J19" s="34">
        <f t="shared" si="1"/>
        <v>-187.24311552991048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>
        <v>18894009</v>
      </c>
      <c r="D22" s="43">
        <v>18894009</v>
      </c>
      <c r="E22" s="43">
        <v>12648585</v>
      </c>
      <c r="F22" s="43">
        <v>15007328</v>
      </c>
      <c r="G22" s="44">
        <v>18580000</v>
      </c>
      <c r="H22" s="45">
        <v>20000350</v>
      </c>
      <c r="I22" s="38">
        <f t="shared" si="0"/>
        <v>18.648275676686367</v>
      </c>
      <c r="J22" s="23">
        <f t="shared" si="1"/>
        <v>16.501598435173293</v>
      </c>
      <c r="K22" s="2"/>
    </row>
    <row r="23" spans="1:11" ht="12.75">
      <c r="A23" s="9"/>
      <c r="B23" s="21" t="s">
        <v>27</v>
      </c>
      <c r="C23" s="43">
        <v>103318580</v>
      </c>
      <c r="D23" s="43">
        <v>103318580</v>
      </c>
      <c r="E23" s="43">
        <v>57634915</v>
      </c>
      <c r="F23" s="43">
        <v>65472696</v>
      </c>
      <c r="G23" s="44">
        <v>70265387</v>
      </c>
      <c r="H23" s="45">
        <v>75684358</v>
      </c>
      <c r="I23" s="38">
        <f t="shared" si="0"/>
        <v>13.599015457904295</v>
      </c>
      <c r="J23" s="23">
        <f t="shared" si="1"/>
        <v>9.506565473476458</v>
      </c>
      <c r="K23" s="2"/>
    </row>
    <row r="24" spans="1:11" ht="12.75">
      <c r="A24" s="9"/>
      <c r="B24" s="21" t="s">
        <v>28</v>
      </c>
      <c r="C24" s="43">
        <v>14057000</v>
      </c>
      <c r="D24" s="43">
        <v>14057000</v>
      </c>
      <c r="E24" s="43">
        <v>12442145</v>
      </c>
      <c r="F24" s="43">
        <v>17980354</v>
      </c>
      <c r="G24" s="44">
        <v>16865000</v>
      </c>
      <c r="H24" s="45">
        <v>17736663</v>
      </c>
      <c r="I24" s="38">
        <f t="shared" si="0"/>
        <v>44.511689905558896</v>
      </c>
      <c r="J24" s="23">
        <f t="shared" si="1"/>
        <v>12.54483066038594</v>
      </c>
      <c r="K24" s="2"/>
    </row>
    <row r="25" spans="1:11" ht="12.75">
      <c r="A25" s="9"/>
      <c r="B25" s="21" t="s">
        <v>29</v>
      </c>
      <c r="C25" s="43">
        <v>34453000</v>
      </c>
      <c r="D25" s="43">
        <v>34453000</v>
      </c>
      <c r="E25" s="43">
        <v>20096083</v>
      </c>
      <c r="F25" s="43">
        <v>38110996</v>
      </c>
      <c r="G25" s="44">
        <v>28131330</v>
      </c>
      <c r="H25" s="45">
        <v>33726810</v>
      </c>
      <c r="I25" s="38">
        <f t="shared" si="0"/>
        <v>89.64390224701997</v>
      </c>
      <c r="J25" s="23">
        <f t="shared" si="1"/>
        <v>18.837803689413633</v>
      </c>
      <c r="K25" s="2"/>
    </row>
    <row r="26" spans="1:11" ht="12.75">
      <c r="A26" s="9"/>
      <c r="B26" s="24" t="s">
        <v>30</v>
      </c>
      <c r="C26" s="46">
        <v>170722589</v>
      </c>
      <c r="D26" s="46">
        <v>170722589</v>
      </c>
      <c r="E26" s="46">
        <v>102821728</v>
      </c>
      <c r="F26" s="46">
        <v>136571374</v>
      </c>
      <c r="G26" s="47">
        <v>133841717</v>
      </c>
      <c r="H26" s="48">
        <v>147148181</v>
      </c>
      <c r="I26" s="25">
        <f t="shared" si="0"/>
        <v>32.82345731439176</v>
      </c>
      <c r="J26" s="26">
        <f t="shared" si="1"/>
        <v>12.691199049906032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34732569</v>
      </c>
      <c r="D28" s="43">
        <v>34732569</v>
      </c>
      <c r="E28" s="43">
        <v>8773011</v>
      </c>
      <c r="F28" s="43">
        <v>40460300</v>
      </c>
      <c r="G28" s="44">
        <v>35365000</v>
      </c>
      <c r="H28" s="45">
        <v>22650000</v>
      </c>
      <c r="I28" s="38">
        <f t="shared" si="0"/>
        <v>361.19057641669434</v>
      </c>
      <c r="J28" s="23">
        <f t="shared" si="1"/>
        <v>37.18496311070065</v>
      </c>
      <c r="K28" s="2"/>
    </row>
    <row r="29" spans="1:11" ht="12.75">
      <c r="A29" s="9"/>
      <c r="B29" s="21" t="s">
        <v>33</v>
      </c>
      <c r="C29" s="43">
        <v>16003000</v>
      </c>
      <c r="D29" s="43">
        <v>16003000</v>
      </c>
      <c r="E29" s="43">
        <v>14331283</v>
      </c>
      <c r="F29" s="43">
        <v>17615000</v>
      </c>
      <c r="G29" s="44">
        <v>18320000</v>
      </c>
      <c r="H29" s="45">
        <v>20460000</v>
      </c>
      <c r="I29" s="38">
        <f t="shared" si="0"/>
        <v>22.912931103237575</v>
      </c>
      <c r="J29" s="23">
        <f t="shared" si="1"/>
        <v>12.600465455179965</v>
      </c>
      <c r="K29" s="2"/>
    </row>
    <row r="30" spans="1:11" ht="12.75">
      <c r="A30" s="9"/>
      <c r="B30" s="21" t="s">
        <v>34</v>
      </c>
      <c r="C30" s="43"/>
      <c r="D30" s="43"/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22.5">
      <c r="A31" s="9"/>
      <c r="B31" s="63" t="s">
        <v>35</v>
      </c>
      <c r="C31" s="43">
        <v>16675372</v>
      </c>
      <c r="D31" s="43">
        <v>16675372</v>
      </c>
      <c r="E31" s="43">
        <v>16522622</v>
      </c>
      <c r="F31" s="43">
        <v>15275328</v>
      </c>
      <c r="G31" s="44">
        <v>22957047</v>
      </c>
      <c r="H31" s="45">
        <v>22700208</v>
      </c>
      <c r="I31" s="38">
        <f t="shared" si="0"/>
        <v>-7.549007657501338</v>
      </c>
      <c r="J31" s="23">
        <f t="shared" si="1"/>
        <v>11.168980555874274</v>
      </c>
      <c r="K31" s="2"/>
    </row>
    <row r="32" spans="1:11" ht="12.75">
      <c r="A32" s="9"/>
      <c r="B32" s="21" t="s">
        <v>29</v>
      </c>
      <c r="C32" s="43">
        <v>103311648</v>
      </c>
      <c r="D32" s="43">
        <v>103311648</v>
      </c>
      <c r="E32" s="43">
        <v>63516634</v>
      </c>
      <c r="F32" s="43">
        <v>63220746</v>
      </c>
      <c r="G32" s="44">
        <v>57199670</v>
      </c>
      <c r="H32" s="45">
        <v>81337973</v>
      </c>
      <c r="I32" s="38">
        <f t="shared" si="0"/>
        <v>-0.4658433253878047</v>
      </c>
      <c r="J32" s="23">
        <f t="shared" si="1"/>
        <v>8.593031404807583</v>
      </c>
      <c r="K32" s="2"/>
    </row>
    <row r="33" spans="1:11" ht="13.5" thickBot="1">
      <c r="A33" s="9"/>
      <c r="B33" s="39" t="s">
        <v>36</v>
      </c>
      <c r="C33" s="59">
        <v>170722589</v>
      </c>
      <c r="D33" s="59">
        <v>170722589</v>
      </c>
      <c r="E33" s="59">
        <v>103143550</v>
      </c>
      <c r="F33" s="59">
        <v>136571374</v>
      </c>
      <c r="G33" s="60">
        <v>133841717</v>
      </c>
      <c r="H33" s="61">
        <v>147148181</v>
      </c>
      <c r="I33" s="40">
        <f t="shared" si="0"/>
        <v>32.40902993934183</v>
      </c>
      <c r="J33" s="41">
        <f t="shared" si="1"/>
        <v>12.573872949851461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42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57591219</v>
      </c>
      <c r="D8" s="43">
        <v>57591219</v>
      </c>
      <c r="E8" s="43">
        <v>57722931</v>
      </c>
      <c r="F8" s="43">
        <v>61843527</v>
      </c>
      <c r="G8" s="44">
        <v>67103436</v>
      </c>
      <c r="H8" s="45">
        <v>72675637</v>
      </c>
      <c r="I8" s="22">
        <f>IF($E8=0,0,(($F8/$E8)-1)*100)</f>
        <v>7.138577214660158</v>
      </c>
      <c r="J8" s="23">
        <f>IF($E8=0,0,((($H8/$E8)^(1/3))-1)*100)</f>
        <v>7.9808704233792715</v>
      </c>
      <c r="K8" s="2"/>
    </row>
    <row r="9" spans="1:11" ht="12.75">
      <c r="A9" s="5"/>
      <c r="B9" s="21" t="s">
        <v>17</v>
      </c>
      <c r="C9" s="43">
        <v>197208450</v>
      </c>
      <c r="D9" s="43">
        <v>197088450</v>
      </c>
      <c r="E9" s="43">
        <v>196281430</v>
      </c>
      <c r="F9" s="43">
        <v>212258821</v>
      </c>
      <c r="G9" s="44">
        <v>253133726</v>
      </c>
      <c r="H9" s="45">
        <v>305651506</v>
      </c>
      <c r="I9" s="22">
        <f>IF($E9=0,0,(($F9/$E9)-1)*100)</f>
        <v>8.140042081413412</v>
      </c>
      <c r="J9" s="23">
        <f>IF($E9=0,0,((($H9/$E9)^(1/3))-1)*100)</f>
        <v>15.908630771895261</v>
      </c>
      <c r="K9" s="2"/>
    </row>
    <row r="10" spans="1:11" ht="12.75">
      <c r="A10" s="5"/>
      <c r="B10" s="21" t="s">
        <v>68</v>
      </c>
      <c r="C10" s="43">
        <v>96207140</v>
      </c>
      <c r="D10" s="43">
        <v>115859377</v>
      </c>
      <c r="E10" s="43">
        <v>53108160</v>
      </c>
      <c r="F10" s="43">
        <v>97251877</v>
      </c>
      <c r="G10" s="44">
        <v>85870642</v>
      </c>
      <c r="H10" s="45">
        <v>82995029</v>
      </c>
      <c r="I10" s="22">
        <f aca="true" t="shared" si="0" ref="I10:I33">IF($E10=0,0,(($F10/$E10)-1)*100)</f>
        <v>83.12040371950376</v>
      </c>
      <c r="J10" s="23">
        <f aca="true" t="shared" si="1" ref="J10:J33">IF($E10=0,0,((($H10/$E10)^(1/3))-1)*100)</f>
        <v>16.046026728073493</v>
      </c>
      <c r="K10" s="2"/>
    </row>
    <row r="11" spans="1:11" ht="12.75">
      <c r="A11" s="9"/>
      <c r="B11" s="24" t="s">
        <v>18</v>
      </c>
      <c r="C11" s="46">
        <v>351006809</v>
      </c>
      <c r="D11" s="46">
        <v>370539046</v>
      </c>
      <c r="E11" s="46">
        <v>307112521</v>
      </c>
      <c r="F11" s="46">
        <v>371354225</v>
      </c>
      <c r="G11" s="47">
        <v>406107804</v>
      </c>
      <c r="H11" s="48">
        <v>461322172</v>
      </c>
      <c r="I11" s="25">
        <f t="shared" si="0"/>
        <v>20.917969671448212</v>
      </c>
      <c r="J11" s="26">
        <f t="shared" si="1"/>
        <v>14.525518947157234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100796000</v>
      </c>
      <c r="D13" s="43">
        <v>102772628</v>
      </c>
      <c r="E13" s="43">
        <v>100291789</v>
      </c>
      <c r="F13" s="43">
        <v>111599257</v>
      </c>
      <c r="G13" s="44">
        <v>120871751</v>
      </c>
      <c r="H13" s="45">
        <v>131357105</v>
      </c>
      <c r="I13" s="22">
        <f t="shared" si="0"/>
        <v>11.274570044811938</v>
      </c>
      <c r="J13" s="23">
        <f t="shared" si="1"/>
        <v>9.411439009063315</v>
      </c>
      <c r="K13" s="2"/>
    </row>
    <row r="14" spans="1:11" ht="12.75">
      <c r="A14" s="5"/>
      <c r="B14" s="21" t="s">
        <v>69</v>
      </c>
      <c r="C14" s="43">
        <v>1470000</v>
      </c>
      <c r="D14" s="43">
        <v>1470000</v>
      </c>
      <c r="E14" s="43">
        <v>1434133</v>
      </c>
      <c r="F14" s="43">
        <v>1706148</v>
      </c>
      <c r="G14" s="44">
        <v>1748802</v>
      </c>
      <c r="H14" s="45">
        <v>1801266</v>
      </c>
      <c r="I14" s="22">
        <f t="shared" si="0"/>
        <v>18.967208759578092</v>
      </c>
      <c r="J14" s="23">
        <f t="shared" si="1"/>
        <v>7.893713452533002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103626347</v>
      </c>
      <c r="D16" s="43">
        <v>103626347</v>
      </c>
      <c r="E16" s="43">
        <v>100398750</v>
      </c>
      <c r="F16" s="43">
        <v>127498982</v>
      </c>
      <c r="G16" s="44">
        <v>159012461</v>
      </c>
      <c r="H16" s="45">
        <v>199063222</v>
      </c>
      <c r="I16" s="22">
        <f t="shared" si="0"/>
        <v>26.992599011441865</v>
      </c>
      <c r="J16" s="23">
        <f t="shared" si="1"/>
        <v>25.62832648117972</v>
      </c>
      <c r="K16" s="2"/>
    </row>
    <row r="17" spans="1:11" ht="12.75">
      <c r="A17" s="5"/>
      <c r="B17" s="21" t="s">
        <v>22</v>
      </c>
      <c r="C17" s="43">
        <v>116607553</v>
      </c>
      <c r="D17" s="43">
        <v>165198728</v>
      </c>
      <c r="E17" s="43">
        <v>82702054</v>
      </c>
      <c r="F17" s="43">
        <v>176183077</v>
      </c>
      <c r="G17" s="44">
        <v>166204551</v>
      </c>
      <c r="H17" s="45">
        <v>171504639</v>
      </c>
      <c r="I17" s="29">
        <f t="shared" si="0"/>
        <v>113.03349612090652</v>
      </c>
      <c r="J17" s="30">
        <f t="shared" si="1"/>
        <v>27.52241398328401</v>
      </c>
      <c r="K17" s="2"/>
    </row>
    <row r="18" spans="1:11" ht="12.75">
      <c r="A18" s="5"/>
      <c r="B18" s="24" t="s">
        <v>23</v>
      </c>
      <c r="C18" s="46">
        <v>322499900</v>
      </c>
      <c r="D18" s="46">
        <v>373067703</v>
      </c>
      <c r="E18" s="46">
        <v>284826726</v>
      </c>
      <c r="F18" s="46">
        <v>416987464</v>
      </c>
      <c r="G18" s="47">
        <v>447837565</v>
      </c>
      <c r="H18" s="48">
        <v>503726232</v>
      </c>
      <c r="I18" s="25">
        <f t="shared" si="0"/>
        <v>46.40039923781592</v>
      </c>
      <c r="J18" s="26">
        <f t="shared" si="1"/>
        <v>20.931083302216358</v>
      </c>
      <c r="K18" s="2"/>
    </row>
    <row r="19" spans="1:11" ht="23.25" customHeight="1">
      <c r="A19" s="31"/>
      <c r="B19" s="32" t="s">
        <v>24</v>
      </c>
      <c r="C19" s="52">
        <v>28506909</v>
      </c>
      <c r="D19" s="52">
        <v>-2528657</v>
      </c>
      <c r="E19" s="52">
        <v>22285795</v>
      </c>
      <c r="F19" s="53">
        <v>-45633239</v>
      </c>
      <c r="G19" s="54">
        <v>-41729761</v>
      </c>
      <c r="H19" s="55">
        <v>-42404060</v>
      </c>
      <c r="I19" s="33">
        <f t="shared" si="0"/>
        <v>-304.76379236190587</v>
      </c>
      <c r="J19" s="34">
        <f t="shared" si="1"/>
        <v>-223.9157290479805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>
        <v>14197000</v>
      </c>
      <c r="D22" s="43">
        <v>5213124</v>
      </c>
      <c r="E22" s="43">
        <v>7379550</v>
      </c>
      <c r="F22" s="43">
        <v>43483858</v>
      </c>
      <c r="G22" s="44">
        <v>39213751</v>
      </c>
      <c r="H22" s="45">
        <v>12107961</v>
      </c>
      <c r="I22" s="38">
        <f t="shared" si="0"/>
        <v>489.2480977837402</v>
      </c>
      <c r="J22" s="23">
        <f t="shared" si="1"/>
        <v>17.94522899552531</v>
      </c>
      <c r="K22" s="2"/>
    </row>
    <row r="23" spans="1:11" ht="12.75">
      <c r="A23" s="9"/>
      <c r="B23" s="21" t="s">
        <v>27</v>
      </c>
      <c r="C23" s="43">
        <v>36521200</v>
      </c>
      <c r="D23" s="43">
        <v>42535994</v>
      </c>
      <c r="E23" s="43">
        <v>28123794</v>
      </c>
      <c r="F23" s="43">
        <v>40740799</v>
      </c>
      <c r="G23" s="44">
        <v>42114128</v>
      </c>
      <c r="H23" s="45">
        <v>36260741</v>
      </c>
      <c r="I23" s="38">
        <f t="shared" si="0"/>
        <v>44.86238592133054</v>
      </c>
      <c r="J23" s="23">
        <f t="shared" si="1"/>
        <v>8.839763363002696</v>
      </c>
      <c r="K23" s="2"/>
    </row>
    <row r="24" spans="1:11" ht="12.75">
      <c r="A24" s="9"/>
      <c r="B24" s="21" t="s">
        <v>28</v>
      </c>
      <c r="C24" s="43">
        <v>29885000</v>
      </c>
      <c r="D24" s="43">
        <v>40326651</v>
      </c>
      <c r="E24" s="43">
        <v>33591664</v>
      </c>
      <c r="F24" s="43">
        <v>12124000</v>
      </c>
      <c r="G24" s="44">
        <v>14559000</v>
      </c>
      <c r="H24" s="45">
        <v>4920000</v>
      </c>
      <c r="I24" s="38">
        <f t="shared" si="0"/>
        <v>-63.90771234196675</v>
      </c>
      <c r="J24" s="23">
        <f t="shared" si="1"/>
        <v>-47.28779360253419</v>
      </c>
      <c r="K24" s="2"/>
    </row>
    <row r="25" spans="1:11" ht="12.75">
      <c r="A25" s="9"/>
      <c r="B25" s="21" t="s">
        <v>29</v>
      </c>
      <c r="C25" s="43">
        <v>6000000</v>
      </c>
      <c r="D25" s="43">
        <v>2150000</v>
      </c>
      <c r="E25" s="43">
        <v>2057198</v>
      </c>
      <c r="F25" s="43">
        <v>0</v>
      </c>
      <c r="G25" s="44">
        <v>0</v>
      </c>
      <c r="H25" s="45">
        <v>0</v>
      </c>
      <c r="I25" s="38">
        <f t="shared" si="0"/>
        <v>-100</v>
      </c>
      <c r="J25" s="23">
        <f t="shared" si="1"/>
        <v>-100</v>
      </c>
      <c r="K25" s="2"/>
    </row>
    <row r="26" spans="1:11" ht="12.75">
      <c r="A26" s="9"/>
      <c r="B26" s="24" t="s">
        <v>30</v>
      </c>
      <c r="C26" s="46">
        <v>86603200</v>
      </c>
      <c r="D26" s="46">
        <v>90225769</v>
      </c>
      <c r="E26" s="46">
        <v>71152206</v>
      </c>
      <c r="F26" s="46">
        <v>96348657</v>
      </c>
      <c r="G26" s="47">
        <v>95886879</v>
      </c>
      <c r="H26" s="48">
        <v>53288702</v>
      </c>
      <c r="I26" s="25">
        <f t="shared" si="0"/>
        <v>35.41204470877544</v>
      </c>
      <c r="J26" s="26">
        <f t="shared" si="1"/>
        <v>-9.186811526029292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46782000</v>
      </c>
      <c r="D28" s="43">
        <v>44198158</v>
      </c>
      <c r="E28" s="43">
        <v>38175020</v>
      </c>
      <c r="F28" s="43">
        <v>59536253</v>
      </c>
      <c r="G28" s="44">
        <v>56625698</v>
      </c>
      <c r="H28" s="45">
        <v>18427216</v>
      </c>
      <c r="I28" s="38">
        <f t="shared" si="0"/>
        <v>55.95604926991524</v>
      </c>
      <c r="J28" s="23">
        <f t="shared" si="1"/>
        <v>-21.555924120698812</v>
      </c>
      <c r="K28" s="2"/>
    </row>
    <row r="29" spans="1:11" ht="12.75">
      <c r="A29" s="9"/>
      <c r="B29" s="21" t="s">
        <v>33</v>
      </c>
      <c r="C29" s="43">
        <v>11450000</v>
      </c>
      <c r="D29" s="43">
        <v>10881930</v>
      </c>
      <c r="E29" s="43">
        <v>10515389</v>
      </c>
      <c r="F29" s="43">
        <v>11055000</v>
      </c>
      <c r="G29" s="44">
        <v>16910000</v>
      </c>
      <c r="H29" s="45">
        <v>12115500</v>
      </c>
      <c r="I29" s="38">
        <f t="shared" si="0"/>
        <v>5.131631364279543</v>
      </c>
      <c r="J29" s="23">
        <f t="shared" si="1"/>
        <v>4.83476665506557</v>
      </c>
      <c r="K29" s="2"/>
    </row>
    <row r="30" spans="1:11" ht="12.75">
      <c r="A30" s="9"/>
      <c r="B30" s="21" t="s">
        <v>34</v>
      </c>
      <c r="C30" s="43">
        <v>3450000</v>
      </c>
      <c r="D30" s="43">
        <v>1230671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22.5">
      <c r="A31" s="9"/>
      <c r="B31" s="63" t="s">
        <v>35</v>
      </c>
      <c r="C31" s="43">
        <v>11250000</v>
      </c>
      <c r="D31" s="43">
        <v>19105651</v>
      </c>
      <c r="E31" s="43">
        <v>9594126</v>
      </c>
      <c r="F31" s="43">
        <v>550000</v>
      </c>
      <c r="G31" s="44">
        <v>900000</v>
      </c>
      <c r="H31" s="45">
        <v>650000</v>
      </c>
      <c r="I31" s="38">
        <f t="shared" si="0"/>
        <v>-94.2673256532174</v>
      </c>
      <c r="J31" s="23">
        <f t="shared" si="1"/>
        <v>-59.233573263554604</v>
      </c>
      <c r="K31" s="2"/>
    </row>
    <row r="32" spans="1:11" ht="12.75">
      <c r="A32" s="9"/>
      <c r="B32" s="21" t="s">
        <v>29</v>
      </c>
      <c r="C32" s="43">
        <v>13671200</v>
      </c>
      <c r="D32" s="43">
        <v>14809359</v>
      </c>
      <c r="E32" s="43">
        <v>12867675</v>
      </c>
      <c r="F32" s="43">
        <v>25207404</v>
      </c>
      <c r="G32" s="44">
        <v>21451181</v>
      </c>
      <c r="H32" s="45">
        <v>22095986</v>
      </c>
      <c r="I32" s="38">
        <f t="shared" si="0"/>
        <v>95.89711428055185</v>
      </c>
      <c r="J32" s="23">
        <f t="shared" si="1"/>
        <v>19.74878093329744</v>
      </c>
      <c r="K32" s="2"/>
    </row>
    <row r="33" spans="1:11" ht="13.5" thickBot="1">
      <c r="A33" s="9"/>
      <c r="B33" s="39" t="s">
        <v>36</v>
      </c>
      <c r="C33" s="59">
        <v>86603200</v>
      </c>
      <c r="D33" s="59">
        <v>90225769</v>
      </c>
      <c r="E33" s="59">
        <v>71152210</v>
      </c>
      <c r="F33" s="59">
        <v>96348657</v>
      </c>
      <c r="G33" s="60">
        <v>95886879</v>
      </c>
      <c r="H33" s="61">
        <v>53288702</v>
      </c>
      <c r="I33" s="40">
        <f t="shared" si="0"/>
        <v>35.41203709624761</v>
      </c>
      <c r="J33" s="41">
        <f t="shared" si="1"/>
        <v>-9.186813227793078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43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886930</v>
      </c>
      <c r="D8" s="43">
        <v>886930</v>
      </c>
      <c r="E8" s="43">
        <v>870090</v>
      </c>
      <c r="F8" s="43">
        <v>0</v>
      </c>
      <c r="G8" s="44">
        <v>0</v>
      </c>
      <c r="H8" s="45">
        <v>0</v>
      </c>
      <c r="I8" s="22">
        <f>IF($E8=0,0,(($F8/$E8)-1)*100)</f>
        <v>-100</v>
      </c>
      <c r="J8" s="23">
        <f>IF($E8=0,0,((($H8/$E8)^(1/3))-1)*100)</f>
        <v>-100</v>
      </c>
      <c r="K8" s="2"/>
    </row>
    <row r="9" spans="1:11" ht="12.75">
      <c r="A9" s="5"/>
      <c r="B9" s="21" t="s">
        <v>17</v>
      </c>
      <c r="C9" s="43">
        <v>75539910</v>
      </c>
      <c r="D9" s="43">
        <v>75539910</v>
      </c>
      <c r="E9" s="43">
        <v>73377682</v>
      </c>
      <c r="F9" s="43">
        <v>77500000</v>
      </c>
      <c r="G9" s="44">
        <v>81375000</v>
      </c>
      <c r="H9" s="45">
        <v>92000000</v>
      </c>
      <c r="I9" s="22">
        <f>IF($E9=0,0,(($F9/$E9)-1)*100)</f>
        <v>5.617945249347067</v>
      </c>
      <c r="J9" s="23">
        <f>IF($E9=0,0,((($H9/$E9)^(1/3))-1)*100)</f>
        <v>7.830415753456399</v>
      </c>
      <c r="K9" s="2"/>
    </row>
    <row r="10" spans="1:11" ht="12.75">
      <c r="A10" s="5"/>
      <c r="B10" s="21" t="s">
        <v>68</v>
      </c>
      <c r="C10" s="43">
        <v>164958290</v>
      </c>
      <c r="D10" s="43">
        <v>164958290</v>
      </c>
      <c r="E10" s="43">
        <v>167825295</v>
      </c>
      <c r="F10" s="43">
        <v>151894390</v>
      </c>
      <c r="G10" s="44">
        <v>156978240</v>
      </c>
      <c r="H10" s="45">
        <v>224380320</v>
      </c>
      <c r="I10" s="22">
        <f aca="true" t="shared" si="0" ref="I10:I33">IF($E10=0,0,(($F10/$E10)-1)*100)</f>
        <v>-9.49255295514303</v>
      </c>
      <c r="J10" s="23">
        <f aca="true" t="shared" si="1" ref="J10:J33">IF($E10=0,0,((($H10/$E10)^(1/3))-1)*100)</f>
        <v>10.164697923467658</v>
      </c>
      <c r="K10" s="2"/>
    </row>
    <row r="11" spans="1:11" ht="12.75">
      <c r="A11" s="9"/>
      <c r="B11" s="24" t="s">
        <v>18</v>
      </c>
      <c r="C11" s="46">
        <v>241385130</v>
      </c>
      <c r="D11" s="46">
        <v>241385130</v>
      </c>
      <c r="E11" s="46">
        <v>242073067</v>
      </c>
      <c r="F11" s="46">
        <v>229394390</v>
      </c>
      <c r="G11" s="47">
        <v>238353240</v>
      </c>
      <c r="H11" s="48">
        <v>316380320</v>
      </c>
      <c r="I11" s="25">
        <f t="shared" si="0"/>
        <v>-5.237541357709164</v>
      </c>
      <c r="J11" s="26">
        <f t="shared" si="1"/>
        <v>9.33377149450163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71377010</v>
      </c>
      <c r="D13" s="43">
        <v>71377010</v>
      </c>
      <c r="E13" s="43">
        <v>69334600</v>
      </c>
      <c r="F13" s="43">
        <v>72751000</v>
      </c>
      <c r="G13" s="44">
        <v>77016200</v>
      </c>
      <c r="H13" s="45">
        <v>84718400</v>
      </c>
      <c r="I13" s="22">
        <f t="shared" si="0"/>
        <v>4.927409980009978</v>
      </c>
      <c r="J13" s="23">
        <f t="shared" si="1"/>
        <v>6.907763329512617</v>
      </c>
      <c r="K13" s="2"/>
    </row>
    <row r="14" spans="1:11" ht="12.75">
      <c r="A14" s="5"/>
      <c r="B14" s="21" t="s">
        <v>69</v>
      </c>
      <c r="C14" s="43"/>
      <c r="D14" s="43"/>
      <c r="E14" s="43">
        <v>78486</v>
      </c>
      <c r="F14" s="43">
        <v>0</v>
      </c>
      <c r="G14" s="44">
        <v>0</v>
      </c>
      <c r="H14" s="45">
        <v>0</v>
      </c>
      <c r="I14" s="22">
        <f t="shared" si="0"/>
        <v>-100</v>
      </c>
      <c r="J14" s="23">
        <f t="shared" si="1"/>
        <v>-100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7400000</v>
      </c>
      <c r="D16" s="43">
        <v>7400000</v>
      </c>
      <c r="E16" s="43">
        <v>7179731</v>
      </c>
      <c r="F16" s="43">
        <v>7500000</v>
      </c>
      <c r="G16" s="44">
        <v>8025000</v>
      </c>
      <c r="H16" s="45">
        <v>8586750</v>
      </c>
      <c r="I16" s="22">
        <f t="shared" si="0"/>
        <v>4.46073815300323</v>
      </c>
      <c r="J16" s="23">
        <f t="shared" si="1"/>
        <v>6.14679410006691</v>
      </c>
      <c r="K16" s="2"/>
    </row>
    <row r="17" spans="1:11" ht="12.75">
      <c r="A17" s="5"/>
      <c r="B17" s="21" t="s">
        <v>22</v>
      </c>
      <c r="C17" s="43">
        <v>159105000</v>
      </c>
      <c r="D17" s="43">
        <v>159105000</v>
      </c>
      <c r="E17" s="43">
        <v>169816042</v>
      </c>
      <c r="F17" s="43">
        <v>193303860</v>
      </c>
      <c r="G17" s="44">
        <v>150977130</v>
      </c>
      <c r="H17" s="45">
        <v>217339640</v>
      </c>
      <c r="I17" s="29">
        <f t="shared" si="0"/>
        <v>13.83133049349954</v>
      </c>
      <c r="J17" s="30">
        <f t="shared" si="1"/>
        <v>8.572559575404593</v>
      </c>
      <c r="K17" s="2"/>
    </row>
    <row r="18" spans="1:11" ht="12.75">
      <c r="A18" s="5"/>
      <c r="B18" s="24" t="s">
        <v>23</v>
      </c>
      <c r="C18" s="46">
        <v>237882010</v>
      </c>
      <c r="D18" s="46">
        <v>237882010</v>
      </c>
      <c r="E18" s="46">
        <v>246408859</v>
      </c>
      <c r="F18" s="46">
        <v>273554860</v>
      </c>
      <c r="G18" s="47">
        <v>236018330</v>
      </c>
      <c r="H18" s="48">
        <v>310644790</v>
      </c>
      <c r="I18" s="25">
        <f t="shared" si="0"/>
        <v>11.016649770696763</v>
      </c>
      <c r="J18" s="26">
        <f t="shared" si="1"/>
        <v>8.027896291574521</v>
      </c>
      <c r="K18" s="2"/>
    </row>
    <row r="19" spans="1:11" ht="23.25" customHeight="1">
      <c r="A19" s="31"/>
      <c r="B19" s="32" t="s">
        <v>24</v>
      </c>
      <c r="C19" s="52">
        <v>3503120</v>
      </c>
      <c r="D19" s="52">
        <v>3503120</v>
      </c>
      <c r="E19" s="52">
        <v>-4335792</v>
      </c>
      <c r="F19" s="53">
        <v>-44160470</v>
      </c>
      <c r="G19" s="54">
        <v>2334910</v>
      </c>
      <c r="H19" s="55">
        <v>5735530</v>
      </c>
      <c r="I19" s="33">
        <f t="shared" si="0"/>
        <v>918.5098823928823</v>
      </c>
      <c r="J19" s="34">
        <f t="shared" si="1"/>
        <v>-209.774560074674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>
        <v>46000000</v>
      </c>
      <c r="D22" s="43">
        <v>46000000</v>
      </c>
      <c r="E22" s="43">
        <v>218275</v>
      </c>
      <c r="F22" s="43">
        <v>0</v>
      </c>
      <c r="G22" s="44">
        <v>76000000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27</v>
      </c>
      <c r="C23" s="43"/>
      <c r="D23" s="43"/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28</v>
      </c>
      <c r="C24" s="43">
        <v>6690160</v>
      </c>
      <c r="D24" s="43">
        <v>6690160</v>
      </c>
      <c r="E24" s="43">
        <v>1847773</v>
      </c>
      <c r="F24" s="43">
        <v>5000000</v>
      </c>
      <c r="G24" s="44">
        <v>0</v>
      </c>
      <c r="H24" s="45">
        <v>0</v>
      </c>
      <c r="I24" s="38">
        <f t="shared" si="0"/>
        <v>170.59600935829238</v>
      </c>
      <c r="J24" s="23">
        <f t="shared" si="1"/>
        <v>-100</v>
      </c>
      <c r="K24" s="2"/>
    </row>
    <row r="25" spans="1:11" ht="12.75">
      <c r="A25" s="9"/>
      <c r="B25" s="21" t="s">
        <v>29</v>
      </c>
      <c r="C25" s="43">
        <v>9244970</v>
      </c>
      <c r="D25" s="43">
        <v>9244970</v>
      </c>
      <c r="E25" s="43">
        <v>53918522</v>
      </c>
      <c r="F25" s="43">
        <v>25810300</v>
      </c>
      <c r="G25" s="44">
        <v>26874000</v>
      </c>
      <c r="H25" s="45">
        <v>99675000</v>
      </c>
      <c r="I25" s="38">
        <f t="shared" si="0"/>
        <v>-52.1309207993498</v>
      </c>
      <c r="J25" s="23">
        <f t="shared" si="1"/>
        <v>22.729629116813086</v>
      </c>
      <c r="K25" s="2"/>
    </row>
    <row r="26" spans="1:11" ht="12.75">
      <c r="A26" s="9"/>
      <c r="B26" s="24" t="s">
        <v>30</v>
      </c>
      <c r="C26" s="46">
        <v>61935130</v>
      </c>
      <c r="D26" s="46">
        <v>61935130</v>
      </c>
      <c r="E26" s="46">
        <v>55984570</v>
      </c>
      <c r="F26" s="46">
        <v>30810300</v>
      </c>
      <c r="G26" s="47">
        <v>102874000</v>
      </c>
      <c r="H26" s="48">
        <v>99675000</v>
      </c>
      <c r="I26" s="25">
        <f t="shared" si="0"/>
        <v>-44.96644343253864</v>
      </c>
      <c r="J26" s="26">
        <f t="shared" si="1"/>
        <v>21.200933779791022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47150775</v>
      </c>
      <c r="D28" s="43">
        <v>47150775</v>
      </c>
      <c r="E28" s="43">
        <v>45705660</v>
      </c>
      <c r="F28" s="43">
        <v>26900000</v>
      </c>
      <c r="G28" s="44">
        <v>98500000</v>
      </c>
      <c r="H28" s="45">
        <v>98680000</v>
      </c>
      <c r="I28" s="38">
        <f t="shared" si="0"/>
        <v>-41.14514482451408</v>
      </c>
      <c r="J28" s="23">
        <f t="shared" si="1"/>
        <v>29.24677602929011</v>
      </c>
      <c r="K28" s="2"/>
    </row>
    <row r="29" spans="1:11" ht="12.75">
      <c r="A29" s="9"/>
      <c r="B29" s="21" t="s">
        <v>33</v>
      </c>
      <c r="C29" s="43"/>
      <c r="D29" s="43"/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34</v>
      </c>
      <c r="C30" s="43"/>
      <c r="D30" s="43"/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22.5">
      <c r="A31" s="9"/>
      <c r="B31" s="63" t="s">
        <v>35</v>
      </c>
      <c r="C31" s="43">
        <v>4000000</v>
      </c>
      <c r="D31" s="43">
        <v>4000000</v>
      </c>
      <c r="E31" s="43">
        <v>2159551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2.75">
      <c r="A32" s="9"/>
      <c r="B32" s="21" t="s">
        <v>29</v>
      </c>
      <c r="C32" s="43">
        <v>10784355</v>
      </c>
      <c r="D32" s="43">
        <v>10784355</v>
      </c>
      <c r="E32" s="43">
        <v>8119359</v>
      </c>
      <c r="F32" s="43">
        <v>3910300</v>
      </c>
      <c r="G32" s="44">
        <v>4374000</v>
      </c>
      <c r="H32" s="45">
        <v>995000</v>
      </c>
      <c r="I32" s="38">
        <f t="shared" si="0"/>
        <v>-51.83979424976775</v>
      </c>
      <c r="J32" s="23">
        <f t="shared" si="1"/>
        <v>-50.32928112731091</v>
      </c>
      <c r="K32" s="2"/>
    </row>
    <row r="33" spans="1:11" ht="13.5" thickBot="1">
      <c r="A33" s="9"/>
      <c r="B33" s="39" t="s">
        <v>36</v>
      </c>
      <c r="C33" s="59">
        <v>61935130</v>
      </c>
      <c r="D33" s="59">
        <v>61935130</v>
      </c>
      <c r="E33" s="59">
        <v>55984570</v>
      </c>
      <c r="F33" s="59">
        <v>30810300</v>
      </c>
      <c r="G33" s="60">
        <v>102874000</v>
      </c>
      <c r="H33" s="61">
        <v>99675000</v>
      </c>
      <c r="I33" s="40">
        <f t="shared" si="0"/>
        <v>-44.96644343253864</v>
      </c>
      <c r="J33" s="41">
        <f t="shared" si="1"/>
        <v>21.200933779791022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8.7109375" style="3" customWidth="1"/>
    <col min="11" max="16384" width="9.140625" style="3" customWidth="1"/>
  </cols>
  <sheetData>
    <row r="1" spans="1:11" ht="16.5">
      <c r="A1" s="1"/>
      <c r="B1" s="65"/>
      <c r="C1" s="66"/>
      <c r="D1" s="66"/>
      <c r="E1" s="66"/>
      <c r="F1" s="66"/>
      <c r="G1" s="66"/>
      <c r="H1" s="66"/>
      <c r="I1" s="66"/>
      <c r="J1" s="66"/>
      <c r="K1" s="2"/>
    </row>
    <row r="2" spans="1:11" ht="16.5" customHeight="1">
      <c r="A2" s="4"/>
      <c r="B2" s="62" t="s">
        <v>44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21" customHeight="1">
      <c r="A5" s="5"/>
      <c r="B5" s="6"/>
      <c r="C5" s="67" t="s">
        <v>3</v>
      </c>
      <c r="D5" s="68"/>
      <c r="E5" s="69"/>
      <c r="F5" s="7" t="s">
        <v>4</v>
      </c>
      <c r="G5" s="8" t="s">
        <v>5</v>
      </c>
      <c r="H5" s="8" t="s">
        <v>6</v>
      </c>
      <c r="I5" s="70" t="s">
        <v>7</v>
      </c>
      <c r="J5" s="71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2" t="s">
        <v>12</v>
      </c>
      <c r="G6" s="73"/>
      <c r="H6" s="74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36069320</v>
      </c>
      <c r="D8" s="43">
        <v>30649439</v>
      </c>
      <c r="E8" s="43">
        <v>31799750</v>
      </c>
      <c r="F8" s="43">
        <v>42448342</v>
      </c>
      <c r="G8" s="44">
        <v>45865505</v>
      </c>
      <c r="H8" s="45">
        <v>48588182</v>
      </c>
      <c r="I8" s="22">
        <f>IF($E8=0,0,(($F8/$E8)-1)*100)</f>
        <v>33.48640162265426</v>
      </c>
      <c r="J8" s="23">
        <f>IF($E8=0,0,((($H8/$E8)^(1/3))-1)*100)</f>
        <v>15.177853687558773</v>
      </c>
      <c r="K8" s="2"/>
    </row>
    <row r="9" spans="1:11" ht="12.75">
      <c r="A9" s="5"/>
      <c r="B9" s="21" t="s">
        <v>17</v>
      </c>
      <c r="C9" s="43">
        <v>171291342</v>
      </c>
      <c r="D9" s="43">
        <v>175117614</v>
      </c>
      <c r="E9" s="43">
        <v>158460430</v>
      </c>
      <c r="F9" s="43">
        <v>178484087</v>
      </c>
      <c r="G9" s="44">
        <v>203093988</v>
      </c>
      <c r="H9" s="45">
        <v>212035789</v>
      </c>
      <c r="I9" s="22">
        <f>IF($E9=0,0,(($F9/$E9)-1)*100)</f>
        <v>12.636376791354165</v>
      </c>
      <c r="J9" s="23">
        <f>IF($E9=0,0,((($H9/$E9)^(1/3))-1)*100)</f>
        <v>10.195226060067352</v>
      </c>
      <c r="K9" s="2"/>
    </row>
    <row r="10" spans="1:11" ht="12.75">
      <c r="A10" s="5"/>
      <c r="B10" s="21" t="s">
        <v>68</v>
      </c>
      <c r="C10" s="43">
        <v>99975385</v>
      </c>
      <c r="D10" s="43">
        <v>111564586</v>
      </c>
      <c r="E10" s="43">
        <v>42297471</v>
      </c>
      <c r="F10" s="43">
        <v>126603517</v>
      </c>
      <c r="G10" s="44">
        <v>113159716</v>
      </c>
      <c r="H10" s="45">
        <v>117512986</v>
      </c>
      <c r="I10" s="22">
        <f aca="true" t="shared" si="0" ref="I10:I33">IF($E10=0,0,(($F10/$E10)-1)*100)</f>
        <v>199.3169898975757</v>
      </c>
      <c r="J10" s="23">
        <f aca="true" t="shared" si="1" ref="J10:J33">IF($E10=0,0,((($H10/$E10)^(1/3))-1)*100)</f>
        <v>40.580091016980326</v>
      </c>
      <c r="K10" s="2"/>
    </row>
    <row r="11" spans="1:11" ht="12.75">
      <c r="A11" s="9"/>
      <c r="B11" s="24" t="s">
        <v>18</v>
      </c>
      <c r="C11" s="46">
        <v>307336047</v>
      </c>
      <c r="D11" s="46">
        <v>317331639</v>
      </c>
      <c r="E11" s="46">
        <v>232557651</v>
      </c>
      <c r="F11" s="46">
        <v>347535946</v>
      </c>
      <c r="G11" s="47">
        <v>362119209</v>
      </c>
      <c r="H11" s="48">
        <v>378136957</v>
      </c>
      <c r="I11" s="25">
        <f t="shared" si="0"/>
        <v>49.440770710227035</v>
      </c>
      <c r="J11" s="26">
        <f t="shared" si="1"/>
        <v>17.590660817723823</v>
      </c>
      <c r="K11" s="2"/>
    </row>
    <row r="12" spans="1:11" ht="21" customHeight="1">
      <c r="A12" s="9"/>
      <c r="B12" s="15" t="s">
        <v>19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20</v>
      </c>
      <c r="C13" s="43">
        <v>94540367</v>
      </c>
      <c r="D13" s="43">
        <v>86435403</v>
      </c>
      <c r="E13" s="43">
        <v>79082889</v>
      </c>
      <c r="F13" s="43">
        <v>96698308</v>
      </c>
      <c r="G13" s="44">
        <v>105577220</v>
      </c>
      <c r="H13" s="45">
        <v>115292284</v>
      </c>
      <c r="I13" s="22">
        <f t="shared" si="0"/>
        <v>22.274627574619842</v>
      </c>
      <c r="J13" s="23">
        <f t="shared" si="1"/>
        <v>13.389430016850334</v>
      </c>
      <c r="K13" s="2"/>
    </row>
    <row r="14" spans="1:11" ht="12.75">
      <c r="A14" s="5"/>
      <c r="B14" s="21" t="s">
        <v>69</v>
      </c>
      <c r="C14" s="43">
        <v>8337706</v>
      </c>
      <c r="D14" s="43">
        <v>10116212</v>
      </c>
      <c r="E14" s="43">
        <v>14554521</v>
      </c>
      <c r="F14" s="43">
        <v>9858239</v>
      </c>
      <c r="G14" s="44">
        <v>10297197</v>
      </c>
      <c r="H14" s="45">
        <v>10543674</v>
      </c>
      <c r="I14" s="22">
        <f t="shared" si="0"/>
        <v>-32.26682623220647</v>
      </c>
      <c r="J14" s="23">
        <f t="shared" si="1"/>
        <v>-10.188623886593307</v>
      </c>
      <c r="K14" s="2"/>
    </row>
    <row r="15" spans="1:11" ht="12.75" hidden="1">
      <c r="A15" s="5"/>
      <c r="B15" s="21"/>
      <c r="C15" s="43"/>
      <c r="D15" s="43"/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21</v>
      </c>
      <c r="C16" s="43">
        <v>76426037</v>
      </c>
      <c r="D16" s="43">
        <v>76426037</v>
      </c>
      <c r="E16" s="43">
        <v>69682146</v>
      </c>
      <c r="F16" s="43">
        <v>96315356</v>
      </c>
      <c r="G16" s="44">
        <v>120672600</v>
      </c>
      <c r="H16" s="45">
        <v>125402980</v>
      </c>
      <c r="I16" s="22">
        <f t="shared" si="0"/>
        <v>38.22099566221742</v>
      </c>
      <c r="J16" s="23">
        <f t="shared" si="1"/>
        <v>21.635995328631562</v>
      </c>
      <c r="K16" s="2"/>
    </row>
    <row r="17" spans="1:11" ht="12.75">
      <c r="A17" s="5"/>
      <c r="B17" s="21" t="s">
        <v>22</v>
      </c>
      <c r="C17" s="43">
        <v>77692856</v>
      </c>
      <c r="D17" s="43">
        <v>86700022</v>
      </c>
      <c r="E17" s="43">
        <v>54659594</v>
      </c>
      <c r="F17" s="43">
        <v>84370130</v>
      </c>
      <c r="G17" s="44">
        <v>102287755</v>
      </c>
      <c r="H17" s="45">
        <v>112821227</v>
      </c>
      <c r="I17" s="29">
        <f t="shared" si="0"/>
        <v>54.35557388150376</v>
      </c>
      <c r="J17" s="30">
        <f t="shared" si="1"/>
        <v>27.323374108284693</v>
      </c>
      <c r="K17" s="2"/>
    </row>
    <row r="18" spans="1:11" ht="12.75">
      <c r="A18" s="5"/>
      <c r="B18" s="24" t="s">
        <v>23</v>
      </c>
      <c r="C18" s="46">
        <v>256996966</v>
      </c>
      <c r="D18" s="46">
        <v>259677674</v>
      </c>
      <c r="E18" s="46">
        <v>217979150</v>
      </c>
      <c r="F18" s="46">
        <v>287242033</v>
      </c>
      <c r="G18" s="47">
        <v>338834772</v>
      </c>
      <c r="H18" s="48">
        <v>364060165</v>
      </c>
      <c r="I18" s="25">
        <f t="shared" si="0"/>
        <v>31.77500371021724</v>
      </c>
      <c r="J18" s="26">
        <f t="shared" si="1"/>
        <v>18.645900149563886</v>
      </c>
      <c r="K18" s="2"/>
    </row>
    <row r="19" spans="1:11" ht="23.25" customHeight="1">
      <c r="A19" s="31"/>
      <c r="B19" s="32" t="s">
        <v>24</v>
      </c>
      <c r="C19" s="52">
        <v>50339081</v>
      </c>
      <c r="D19" s="52">
        <v>57653965</v>
      </c>
      <c r="E19" s="52">
        <v>14578501</v>
      </c>
      <c r="F19" s="53">
        <v>60293913</v>
      </c>
      <c r="G19" s="54">
        <v>23284437</v>
      </c>
      <c r="H19" s="55">
        <v>14076792</v>
      </c>
      <c r="I19" s="33">
        <f t="shared" si="0"/>
        <v>313.58101906361975</v>
      </c>
      <c r="J19" s="34">
        <f t="shared" si="1"/>
        <v>-1.160560446233716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25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26</v>
      </c>
      <c r="C22" s="43">
        <v>470000</v>
      </c>
      <c r="D22" s="43">
        <v>470000</v>
      </c>
      <c r="E22" s="43">
        <v>211503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27</v>
      </c>
      <c r="C23" s="43">
        <v>14483058</v>
      </c>
      <c r="D23" s="43">
        <v>12098453</v>
      </c>
      <c r="E23" s="43">
        <v>13634435</v>
      </c>
      <c r="F23" s="43">
        <v>12567601</v>
      </c>
      <c r="G23" s="44">
        <v>16115633</v>
      </c>
      <c r="H23" s="45">
        <v>4639013</v>
      </c>
      <c r="I23" s="38">
        <f t="shared" si="0"/>
        <v>-7.824555986368342</v>
      </c>
      <c r="J23" s="23">
        <f t="shared" si="1"/>
        <v>-30.188096251870643</v>
      </c>
      <c r="K23" s="2"/>
    </row>
    <row r="24" spans="1:11" ht="12.75">
      <c r="A24" s="9"/>
      <c r="B24" s="21" t="s">
        <v>28</v>
      </c>
      <c r="C24" s="43">
        <v>42315622</v>
      </c>
      <c r="D24" s="43">
        <v>52610406</v>
      </c>
      <c r="E24" s="43">
        <v>47372124</v>
      </c>
      <c r="F24" s="43">
        <v>53373531</v>
      </c>
      <c r="G24" s="44">
        <v>22492556</v>
      </c>
      <c r="H24" s="45">
        <v>21075811</v>
      </c>
      <c r="I24" s="38">
        <f t="shared" si="0"/>
        <v>12.668646649662563</v>
      </c>
      <c r="J24" s="23">
        <f t="shared" si="1"/>
        <v>-23.659708728296646</v>
      </c>
      <c r="K24" s="2"/>
    </row>
    <row r="25" spans="1:11" ht="12.75">
      <c r="A25" s="9"/>
      <c r="B25" s="21" t="s">
        <v>29</v>
      </c>
      <c r="C25" s="43">
        <v>15087250</v>
      </c>
      <c r="D25" s="43">
        <v>11483816</v>
      </c>
      <c r="E25" s="43">
        <v>0</v>
      </c>
      <c r="F25" s="43">
        <v>1755402</v>
      </c>
      <c r="G25" s="44">
        <v>417131</v>
      </c>
      <c r="H25" s="45">
        <v>1149295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30</v>
      </c>
      <c r="C26" s="46">
        <v>72355930</v>
      </c>
      <c r="D26" s="46">
        <v>76662675</v>
      </c>
      <c r="E26" s="46">
        <v>61218062</v>
      </c>
      <c r="F26" s="46">
        <v>67696534</v>
      </c>
      <c r="G26" s="47">
        <v>39025320</v>
      </c>
      <c r="H26" s="48">
        <v>26864119</v>
      </c>
      <c r="I26" s="25">
        <f t="shared" si="0"/>
        <v>10.58261530722746</v>
      </c>
      <c r="J26" s="26">
        <f t="shared" si="1"/>
        <v>-24.00861815310923</v>
      </c>
      <c r="K26" s="2"/>
    </row>
    <row r="27" spans="1:11" ht="21" customHeight="1">
      <c r="A27" s="14"/>
      <c r="B27" s="32" t="s">
        <v>31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32</v>
      </c>
      <c r="C28" s="43">
        <v>25015140</v>
      </c>
      <c r="D28" s="43">
        <v>19770680</v>
      </c>
      <c r="E28" s="43">
        <v>13767717</v>
      </c>
      <c r="F28" s="43">
        <v>37640223</v>
      </c>
      <c r="G28" s="44">
        <v>16746403</v>
      </c>
      <c r="H28" s="45">
        <v>12854127</v>
      </c>
      <c r="I28" s="38">
        <f t="shared" si="0"/>
        <v>173.39480467240867</v>
      </c>
      <c r="J28" s="23">
        <f t="shared" si="1"/>
        <v>-2.262726720843977</v>
      </c>
      <c r="K28" s="2"/>
    </row>
    <row r="29" spans="1:11" ht="12.75">
      <c r="A29" s="9"/>
      <c r="B29" s="21" t="s">
        <v>33</v>
      </c>
      <c r="C29" s="43">
        <v>1421500</v>
      </c>
      <c r="D29" s="43">
        <v>1422805</v>
      </c>
      <c r="E29" s="43">
        <v>984527</v>
      </c>
      <c r="F29" s="43">
        <v>500000</v>
      </c>
      <c r="G29" s="44">
        <v>1070350</v>
      </c>
      <c r="H29" s="45">
        <v>200000</v>
      </c>
      <c r="I29" s="38">
        <f t="shared" si="0"/>
        <v>-49.21419118013015</v>
      </c>
      <c r="J29" s="23">
        <f t="shared" si="1"/>
        <v>-41.2148737931488</v>
      </c>
      <c r="K29" s="2"/>
    </row>
    <row r="30" spans="1:11" ht="12.75">
      <c r="A30" s="9"/>
      <c r="B30" s="21" t="s">
        <v>34</v>
      </c>
      <c r="C30" s="43">
        <v>13409461</v>
      </c>
      <c r="D30" s="43">
        <v>13409461</v>
      </c>
      <c r="E30" s="43">
        <v>10723424</v>
      </c>
      <c r="F30" s="43">
        <v>1400000</v>
      </c>
      <c r="G30" s="44">
        <v>0</v>
      </c>
      <c r="H30" s="45">
        <v>0</v>
      </c>
      <c r="I30" s="38">
        <f t="shared" si="0"/>
        <v>-86.9444684832009</v>
      </c>
      <c r="J30" s="23">
        <f t="shared" si="1"/>
        <v>-100</v>
      </c>
      <c r="K30" s="2"/>
    </row>
    <row r="31" spans="1:11" ht="22.5">
      <c r="A31" s="9"/>
      <c r="B31" s="63" t="s">
        <v>35</v>
      </c>
      <c r="C31" s="43">
        <v>9310508</v>
      </c>
      <c r="D31" s="43">
        <v>13222267</v>
      </c>
      <c r="E31" s="43">
        <v>13611762</v>
      </c>
      <c r="F31" s="43">
        <v>17691869</v>
      </c>
      <c r="G31" s="44">
        <v>7425865</v>
      </c>
      <c r="H31" s="45">
        <v>6932717</v>
      </c>
      <c r="I31" s="38">
        <f t="shared" si="0"/>
        <v>29.97486291635132</v>
      </c>
      <c r="J31" s="23">
        <f t="shared" si="1"/>
        <v>-20.13992596967251</v>
      </c>
      <c r="K31" s="2"/>
    </row>
    <row r="32" spans="1:11" ht="12.75">
      <c r="A32" s="9"/>
      <c r="B32" s="21" t="s">
        <v>29</v>
      </c>
      <c r="C32" s="43">
        <v>23199321</v>
      </c>
      <c r="D32" s="43">
        <v>28837462</v>
      </c>
      <c r="E32" s="43">
        <v>22130639</v>
      </c>
      <c r="F32" s="43">
        <v>10464442</v>
      </c>
      <c r="G32" s="44">
        <v>13782702</v>
      </c>
      <c r="H32" s="45">
        <v>6877275</v>
      </c>
      <c r="I32" s="38">
        <f t="shared" si="0"/>
        <v>-52.715138500971435</v>
      </c>
      <c r="J32" s="23">
        <f t="shared" si="1"/>
        <v>-32.26588216824048</v>
      </c>
      <c r="K32" s="2"/>
    </row>
    <row r="33" spans="1:11" ht="13.5" thickBot="1">
      <c r="A33" s="9"/>
      <c r="B33" s="39" t="s">
        <v>36</v>
      </c>
      <c r="C33" s="59">
        <v>72355930</v>
      </c>
      <c r="D33" s="59">
        <v>76662675</v>
      </c>
      <c r="E33" s="59">
        <v>61218069</v>
      </c>
      <c r="F33" s="59">
        <v>67696534</v>
      </c>
      <c r="G33" s="60">
        <v>39025320</v>
      </c>
      <c r="H33" s="61">
        <v>26864119</v>
      </c>
      <c r="I33" s="40">
        <f t="shared" si="0"/>
        <v>10.582602662622364</v>
      </c>
      <c r="J33" s="41">
        <f t="shared" si="1"/>
        <v>-24.00862104952909</v>
      </c>
      <c r="K33" s="2"/>
    </row>
    <row r="34" spans="1:11" ht="13.5" customHeight="1">
      <c r="A34" s="42"/>
      <c r="B34" s="64" t="s">
        <v>37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 password="F954" sheet="1" objects="1" scenarios="1"/>
  <mergeCells count="5">
    <mergeCell ref="B34:K34"/>
    <mergeCell ref="B1:J1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2011-11-01T15:08:52Z</dcterms:created>
  <dcterms:modified xsi:type="dcterms:W3CDTF">2011-11-03T10:39:57Z</dcterms:modified>
  <cp:category/>
  <cp:version/>
  <cp:contentType/>
  <cp:contentStatus/>
</cp:coreProperties>
</file>